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1306581\Desktop\←田部井\"/>
    </mc:Choice>
  </mc:AlternateContent>
  <bookViews>
    <workbookView xWindow="0" yWindow="0" windowWidth="19200" windowHeight="115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W36" i="10"/>
  <c r="BW37" i="10" s="1"/>
  <c r="BE36" i="10"/>
  <c r="AM36" i="10"/>
  <c r="U36" i="10"/>
  <c r="C36" i="10"/>
  <c r="BW35" i="10"/>
  <c r="BE35" i="10"/>
  <c r="AM35" i="10"/>
  <c r="U35" i="10"/>
  <c r="C35" i="10"/>
  <c r="BW34" i="10"/>
  <c r="BE34" i="10"/>
  <c r="AM34" i="10"/>
  <c r="U34" i="10"/>
  <c r="C34" i="10"/>
  <c r="BW38" i="10" l="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<sst xmlns="http://schemas.openxmlformats.org/spreadsheetml/2006/main" count="1137" uniqueCount="618">
  <si>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</si>
  <si>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</si>
  <si>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</si>
  <si>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</si>
  <si>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</si>
  <si>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</si>
  <si>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</si>
  <si>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</si>
  <si>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</si>
  <si>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</si>
  <si>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</si>
  <si>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</si>
  <si>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</si>
  <si>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</si>
  <si>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</si>
  <si>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</si>
  <si>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</si>
  <si>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</si>
  <si>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</si>
  <si>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</si>
  <si>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</si>
  <si>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</si>
  <si>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</si>
  <si>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</si>
  <si>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</si>
  <si>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</si>
  <si>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</si>
  <si>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</si>
  <si>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</si>
  <si>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</si>
  <si>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</si>
  <si>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</si>
  <si>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</si>
  <si>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</si>
  <si>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</si>
  <si>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</si>
  <si>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</si>
  <si>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</si>
  <si>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</si>
  <si>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</si>
  <si>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</si>
  <si>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</si>
  <si>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</si>
  <si>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</si>
  <si>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</si>
  <si>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</si>
  <si>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</si>
  <si>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</si>
  <si>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</si>
  <si>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</si>
  <si>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</si>
  <si>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</si>
  <si>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</si>
  <si>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</si>
  <si>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</si>
  <si>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</si>
  <si>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</si>
  <si>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</si>
  <si>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</si>
  <si>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</si>
  <si>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</si>
  <si>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</si>
  <si>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</si>
  <si>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</si>
  <si>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</si>
  <si>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</si>
  <si>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</si>
  <si>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</si>
  <si>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</si>
  <si>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</si>
  <si>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</si>
  <si>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</si>
  <si>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</si>
  <si>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</si>
  <si>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</si>
  <si>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</si>
  <si>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</si>
  <si>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</si>
  <si>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</si>
  <si>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</si>
  <si>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</si>
  <si>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</si>
  <si>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</si>
  <si>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</si>
  <si>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</si>
  <si>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</si>
  <si>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</si>
  <si>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</si>
  <si>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</si>
  <si>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</si>
  <si>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</si>
  <si>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</si>
  <si>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</si>
  <si>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</si>
  <si>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</si>
  <si>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</si>
  <si>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</si>
  <si>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松戸市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</si>
  <si>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</si>
  <si>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</si>
  <si>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</si>
  <si>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</si>
  <si>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</si>
  <si>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</si>
  <si>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</si>
  <si>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</si>
  <si>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</si>
  <si>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</si>
  <si>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</si>
  <si>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</si>
  <si>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</si>
  <si>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</si>
  <si>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</si>
  <si>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</si>
  <si>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</si>
  <si>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</si>
  <si>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</si>
  <si>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</si>
  <si>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</si>
  <si>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</si>
  <si>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</si>
  <si>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</si>
  <si>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</si>
  <si>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</si>
  <si>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</si>
  <si>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</si>
  <si>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</si>
  <si>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</si>
  <si>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</si>
  <si>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</si>
  <si>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</si>
  <si>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</si>
  <si>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</si>
  <si>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</si>
  <si>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</si>
  <si>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</si>
  <si>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</si>
  <si>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</si>
  <si>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</si>
  <si>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</si>
  <si>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</si>
  <si>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</si>
  <si>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</si>
  <si>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</si>
  <si>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</si>
  <si>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</si>
  <si>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</si>
  <si>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</si>
  <si>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</si>
  <si>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</si>
  <si>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</si>
  <si>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</si>
  <si>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</si>
  <si>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</si>
  <si>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</si>
  <si>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</si>
  <si>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</si>
  <si>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</si>
  <si>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</si>
  <si>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</si>
  <si>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</si>
  <si>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</si>
  <si>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</si>
  <si>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</si>
  <si>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</si>
  <si>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</si>
  <si>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</si>
  <si>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</si>
  <si>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</si>
  <si>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</si>
  <si>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</si>
  <si>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</si>
  <si>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</si>
  <si>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</si>
  <si>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</si>
  <si>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</si>
  <si>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</si>
  <si>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</si>
  <si>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</si>
  <si>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</si>
  <si>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</si>
  <si>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</si>
  <si>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</si>
  <si>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</si>
  <si>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</si>
  <si>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</si>
  <si>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</si>
  <si>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</si>
  <si>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</si>
  <si>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</si>
  <si>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</si>
  <si>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</si>
  <si>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</si>
  <si>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</si>
  <si>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</si>
  <si>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</si>
  <si>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</si>
  <si>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</si>
  <si>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</si>
  <si>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</si>
  <si>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</si>
  <si>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</si>
  <si>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</si>
  <si>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</si>
  <si>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</si>
  <si>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</si>
  <si>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</si>
  <si>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</si>
  <si>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</si>
  <si>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</si>
  <si>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</si>
  <si>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千葉県松戸市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</si>
  <si>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</si>
  <si>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</si>
  <si>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</si>
  <si>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</si>
  <si>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</si>
  <si>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</si>
  <si>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</si>
  <si>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</si>
  <si>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</si>
  <si>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</si>
  <si>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</si>
  <si>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</si>
  <si>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</si>
  <si>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</si>
  <si>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</si>
  <si>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</si>
  <si>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</si>
  <si>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</si>
  <si>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</si>
  <si>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</si>
  <si>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</si>
  <si>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</si>
  <si>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</si>
  <si>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</si>
  <si>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</si>
  <si>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</si>
  <si>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</si>
  <si>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</si>
  <si>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</si>
  <si>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</si>
  <si>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</si>
  <si>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</si>
  <si>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</si>
  <si>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</si>
  <si>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</si>
  <si>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</si>
  <si>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</si>
  <si>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</si>
  <si>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</si>
  <si>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</si>
  <si>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</si>
  <si>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</si>
  <si>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</si>
  <si>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</si>
  <si>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</si>
  <si>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</si>
  <si>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</si>
  <si>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</si>
  <si>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</si>
  <si>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</si>
  <si>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</si>
  <si>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</si>
  <si>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</si>
  <si>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</si>
  <si>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</si>
  <si>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</si>
  <si>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</si>
  <si>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</si>
  <si>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</si>
  <si>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</si>
  <si>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</si>
  <si>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</si>
  <si>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</si>
  <si>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</si>
  <si>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</si>
  <si>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</si>
  <si>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</si>
  <si>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</si>
  <si>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</si>
  <si>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</si>
  <si>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</si>
  <si>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</si>
  <si>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</si>
  <si>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</si>
  <si>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</si>
  <si>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</si>
  <si>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</si>
  <si>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</si>
  <si>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</si>
  <si>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</si>
  <si>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</si>
  <si>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</si>
  <si>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</si>
  <si>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</si>
  <si>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</si>
  <si>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</si>
  <si>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</si>
  <si>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</si>
  <si>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</si>
  <si>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</si>
  <si>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</si>
  <si>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</si>
  <si>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</si>
  <si>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</si>
  <si>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</si>
  <si>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</si>
  <si>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</si>
  <si>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</si>
  <si>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</si>
  <si>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</si>
  <si>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</si>
  <si>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</si>
  <si>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</si>
  <si>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</si>
  <si>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</si>
  <si>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</si>
  <si>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</si>
  <si>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</si>
  <si>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</si>
  <si>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</si>
  <si>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</si>
  <si>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</si>
  <si>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</si>
  <si>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</si>
  <si>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</si>
  <si>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</si>
  <si>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</si>
  <si>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</si>
  <si>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</si>
  <si>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</si>
  <si>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</si>
  <si>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</si>
  <si>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</si>
  <si>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</si>
  <si>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</si>
  <si>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</si>
  <si>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</si>
  <si>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</si>
  <si>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</si>
  <si>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</si>
  <si>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</si>
  <si>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</si>
  <si>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</si>
  <si>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</si>
  <si>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</si>
  <si>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</si>
  <si>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</si>
  <si>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</si>
  <si>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</si>
  <si>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</si>
  <si>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</si>
  <si>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</si>
  <si>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</si>
  <si>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</si>
  <si>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</si>
  <si>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</si>
  <si>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</si>
  <si>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</si>
  <si>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</si>
  <si>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</si>
  <si>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</si>
  <si>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</si>
  <si>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</si>
  <si>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</si>
  <si>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千葉県松戸市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</si>
  <si>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</si>
  <si>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</si>
  <si>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</si>
  <si>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</si>
  <si>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</si>
  <si>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</si>
  <si>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</si>
  <si>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</si>
  <si>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</si>
  <si>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</si>
  <si>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</si>
  <si>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</si>
  <si>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</si>
  <si>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</si>
  <si>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</si>
  <si>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</si>
  <si>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</si>
  <si>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</si>
  <si>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</si>
  <si>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</si>
  <si>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</si>
  <si>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</si>
  <si>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</si>
  <si>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</si>
  <si>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</si>
  <si>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</si>
  <si>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</si>
  <si>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</si>
  <si>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</si>
  <si>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</si>
  <si>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</si>
  <si>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</si>
  <si>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</si>
  <si>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</si>
  <si>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</si>
  <si>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</si>
  <si>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</si>
  <si>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松戸競輪特別会計</t>
    <phoneticPr fontId="5"/>
  </si>
  <si>
    <t>水道事業会計</t>
    <phoneticPr fontId="5"/>
  </si>
  <si>
    <t>法適用企業</t>
    <phoneticPr fontId="5"/>
  </si>
  <si>
    <t>病院事業会計</t>
    <phoneticPr fontId="5"/>
  </si>
  <si>
    <t>下水道事業会計</t>
    <phoneticPr fontId="5"/>
  </si>
  <si>
    <t>公設地方卸売市場事業特別会計</t>
    <phoneticPr fontId="5"/>
  </si>
  <si>
    <t>法非適用企業</t>
    <phoneticPr fontId="5"/>
  </si>
  <si>
    <t>松戸都市計画事業新松戸駅東側地区土地区画整理事業特別会計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</si>
  <si>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</si>
  <si>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</si>
  <si>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</si>
  <si>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</si>
  <si>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</si>
  <si>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</si>
  <si>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</si>
  <si>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</si>
  <si>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</si>
  <si>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</si>
  <si>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</si>
  <si>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</si>
  <si>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</si>
  <si>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</si>
  <si>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</si>
  <si>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</si>
  <si>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</si>
  <si>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</si>
  <si>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</si>
  <si>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</si>
  <si>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</si>
  <si>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</si>
  <si>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</si>
  <si>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</si>
  <si>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</si>
  <si>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</si>
  <si>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</si>
  <si>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</si>
  <si>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</si>
  <si>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</si>
  <si>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</si>
  <si>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</si>
  <si>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</si>
  <si>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</si>
  <si>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</si>
  <si>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</si>
  <si>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</si>
  <si>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</si>
  <si>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</si>
  <si>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</si>
  <si>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</si>
  <si>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</si>
  <si>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</si>
  <si>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</si>
  <si>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</si>
  <si>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</si>
  <si>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</si>
  <si>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</si>
  <si>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</si>
  <si>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</si>
  <si>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</si>
  <si>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</si>
  <si>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</si>
  <si>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</si>
  <si>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</si>
  <si>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</si>
  <si>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</si>
  <si>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</si>
  <si>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</si>
  <si>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</si>
  <si>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</si>
  <si>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</si>
  <si>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</si>
  <si>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</si>
  <si>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</si>
  <si>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</si>
  <si>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</si>
  <si>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</si>
  <si>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</si>
  <si>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</si>
  <si>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</si>
  <si>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</si>
  <si>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</si>
  <si>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</si>
  <si>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</si>
  <si>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</si>
  <si>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</si>
  <si>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</si>
  <si>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</si>
  <si>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</si>
  <si>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</si>
  <si>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</si>
  <si>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</si>
  <si>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</si>
  <si>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</si>
  <si>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</si>
  <si>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</si>
  <si>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</si>
  <si>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</si>
  <si>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</si>
  <si>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</si>
  <si>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</si>
  <si>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</si>
  <si>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</si>
  <si>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</si>
  <si>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</si>
  <si>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</si>
  <si>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</si>
  <si>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</si>
  <si>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</si>
  <si>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</si>
  <si>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</si>
  <si>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</si>
  <si>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</si>
  <si>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</si>
  <si>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</si>
  <si>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</si>
  <si>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</si>
  <si>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</si>
  <si>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</si>
  <si>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</si>
  <si>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</si>
  <si>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</si>
  <si>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</si>
  <si>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</si>
  <si>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</si>
  <si>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</si>
  <si>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</si>
  <si>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</si>
  <si>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</si>
  <si>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</si>
  <si>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</si>
  <si>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</si>
  <si>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</si>
  <si>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</si>
  <si>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</si>
  <si>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</si>
  <si>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</si>
  <si>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</si>
  <si>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</si>
  <si>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</si>
  <si>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</si>
  <si>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</si>
  <si>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</si>
  <si>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</si>
  <si>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</si>
  <si>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</si>
  <si>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</si>
  <si>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</si>
  <si>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</si>
  <si>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</si>
  <si>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</si>
  <si>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0.88</t>
  </si>
  <si>
    <t>▲ 1.66</t>
  </si>
  <si>
    <t>▲ 0.22</t>
  </si>
  <si>
    <t>▲ 0.03</t>
  </si>
  <si>
    <t>▲ 0.34</t>
  </si>
  <si>
    <t>病院事業会計</t>
  </si>
  <si>
    <t>一般会計</t>
  </si>
  <si>
    <t>介護保険特別会計</t>
  </si>
  <si>
    <t>水道事業会計</t>
  </si>
  <si>
    <t>下水道事業会計</t>
  </si>
  <si>
    <t>松戸競輪特別会計</t>
  </si>
  <si>
    <t>国民健康保険特別会計</t>
  </si>
  <si>
    <t>駐車場事業特別会計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</si>
  <si>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</si>
  <si>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</si>
  <si>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</si>
  <si>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</si>
  <si>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</si>
  <si>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</si>
  <si>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</si>
  <si>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</si>
  <si>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</si>
  <si>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</si>
  <si>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</si>
  <si>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</si>
  <si>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千葉県市町村総合事務組合（一般会計）</t>
    <rPh sb="0" eb="3">
      <t>チバケン</t>
    </rPh>
    <rPh sb="3" eb="6">
      <t>シチョウソン</t>
    </rPh>
    <rPh sb="6" eb="8">
      <t>ソウゴウ</t>
    </rPh>
    <rPh sb="8" eb="12">
      <t>ジムクミアイ</t>
    </rPh>
    <rPh sb="13" eb="17">
      <t>イッパンカイケイ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</si>
  <si>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5">
      <t>チバ</t>
    </rPh>
    <rPh sb="15" eb="16">
      <t>ケン</t>
    </rPh>
    <rPh sb="16" eb="18">
      <t>ジチ</t>
    </rPh>
    <rPh sb="18" eb="20">
      <t>カイカン</t>
    </rPh>
    <rPh sb="20" eb="22">
      <t>カンリ</t>
    </rPh>
    <rPh sb="22" eb="24">
      <t>ウンエイ</t>
    </rPh>
    <rPh sb="24" eb="26">
      <t>トクベツ</t>
    </rPh>
    <rPh sb="26" eb="28">
      <t>カイケイ</t>
    </rPh>
    <phoneticPr fontId="2"/>
  </si>
  <si>
    <t>-</t>
    <phoneticPr fontId="2"/>
  </si>
  <si>
    <t>千葉県後期高齢者医療広域連合（一般会計）</t>
    <rPh sb="0" eb="3">
      <t>チバケン</t>
    </rPh>
    <rPh sb="3" eb="5">
      <t>コウキ</t>
    </rPh>
    <rPh sb="5" eb="8">
      <t>コウレイシャ</t>
    </rPh>
    <rPh sb="8" eb="10">
      <t>イリョウ</t>
    </rPh>
    <rPh sb="10" eb="14">
      <t>コウイキレンゴウ</t>
    </rPh>
    <rPh sb="15" eb="19">
      <t>イッパンカイケイ</t>
    </rPh>
    <phoneticPr fontId="2"/>
  </si>
  <si>
    <t>-</t>
    <phoneticPr fontId="2"/>
  </si>
  <si>
    <t>千葉県後期高齢者医療広域連合（特別会計）</t>
    <rPh sb="0" eb="3">
      <t>チバケン</t>
    </rPh>
    <rPh sb="3" eb="5">
      <t>コウキ</t>
    </rPh>
    <rPh sb="5" eb="8">
      <t>コウレイシャ</t>
    </rPh>
    <rPh sb="8" eb="10">
      <t>イリョウ</t>
    </rPh>
    <rPh sb="10" eb="14">
      <t>コウイキレンゴウ</t>
    </rPh>
    <rPh sb="15" eb="19">
      <t>トクベツカイケイ</t>
    </rPh>
    <phoneticPr fontId="2"/>
  </si>
  <si>
    <t>北千葉広域水道企業団（水道用水供給事業会計）</t>
    <rPh sb="0" eb="3">
      <t>キタチバ</t>
    </rPh>
    <rPh sb="3" eb="5">
      <t>コウイキ</t>
    </rPh>
    <rPh sb="5" eb="10">
      <t>スイドウキギョウダン</t>
    </rPh>
    <rPh sb="11" eb="14">
      <t>スイドウヨウ</t>
    </rPh>
    <rPh sb="14" eb="15">
      <t>ミズ</t>
    </rPh>
    <rPh sb="15" eb="17">
      <t>キョウキュウ</t>
    </rPh>
    <rPh sb="17" eb="19">
      <t>ジギョウ</t>
    </rPh>
    <rPh sb="19" eb="21">
      <t>カイケイ</t>
    </rPh>
    <phoneticPr fontId="2"/>
  </si>
  <si>
    <t>-</t>
    <phoneticPr fontId="2"/>
  </si>
  <si>
    <t>-</t>
    <phoneticPr fontId="2"/>
  </si>
  <si>
    <t>松戸市庁舎建設基金</t>
    <rPh sb="0" eb="3">
      <t>マツドシ</t>
    </rPh>
    <rPh sb="3" eb="5">
      <t>チョウシャ</t>
    </rPh>
    <rPh sb="5" eb="7">
      <t>ケンセツ</t>
    </rPh>
    <rPh sb="7" eb="9">
      <t>キキン</t>
    </rPh>
    <phoneticPr fontId="5"/>
  </si>
  <si>
    <t>松戸市立小学校及び中学校施設等耐震改修基金</t>
    <rPh sb="0" eb="2">
      <t>マツド</t>
    </rPh>
    <rPh sb="2" eb="4">
      <t>イチリツ</t>
    </rPh>
    <rPh sb="4" eb="7">
      <t>ショウガッコウ</t>
    </rPh>
    <rPh sb="7" eb="8">
      <t>オヨ</t>
    </rPh>
    <rPh sb="9" eb="12">
      <t>チュウガッコウ</t>
    </rPh>
    <rPh sb="12" eb="14">
      <t>シセツ</t>
    </rPh>
    <rPh sb="14" eb="15">
      <t>ナド</t>
    </rPh>
    <rPh sb="15" eb="17">
      <t>タイシン</t>
    </rPh>
    <rPh sb="17" eb="19">
      <t>カイシュウ</t>
    </rPh>
    <rPh sb="19" eb="21">
      <t>キキン</t>
    </rPh>
    <phoneticPr fontId="5"/>
  </si>
  <si>
    <t>松戸市病院施設整備基金</t>
    <rPh sb="0" eb="3">
      <t>マツドシ</t>
    </rPh>
    <rPh sb="3" eb="5">
      <t>ビョウイン</t>
    </rPh>
    <rPh sb="5" eb="7">
      <t>シセツ</t>
    </rPh>
    <rPh sb="7" eb="9">
      <t>セイビ</t>
    </rPh>
    <rPh sb="9" eb="11">
      <t>キキン</t>
    </rPh>
    <phoneticPr fontId="5"/>
  </si>
  <si>
    <t>文化施設建設基金</t>
    <rPh sb="0" eb="4">
      <t>ブンカシセツ</t>
    </rPh>
    <rPh sb="4" eb="6">
      <t>ケンセツ</t>
    </rPh>
    <rPh sb="6" eb="8">
      <t>キキン</t>
    </rPh>
    <phoneticPr fontId="5"/>
  </si>
  <si>
    <t>高志教育振興基金</t>
    <rPh sb="0" eb="1">
      <t>タカ</t>
    </rPh>
    <rPh sb="1" eb="2">
      <t>ココロザシ</t>
    </rPh>
    <rPh sb="2" eb="4">
      <t>キョウイク</t>
    </rPh>
    <rPh sb="4" eb="6">
      <t>シンコウ</t>
    </rPh>
    <rPh sb="6" eb="8">
      <t>キキン</t>
    </rPh>
    <phoneticPr fontId="5"/>
  </si>
  <si>
    <t>松戸市文化振興財団</t>
    <rPh sb="0" eb="3">
      <t>マツドシ</t>
    </rPh>
    <rPh sb="3" eb="5">
      <t>ブンカ</t>
    </rPh>
    <rPh sb="5" eb="9">
      <t>シンコウザイダン</t>
    </rPh>
    <phoneticPr fontId="2"/>
  </si>
  <si>
    <t>松戸みどりと花の基金</t>
    <rPh sb="0" eb="2">
      <t>マツド</t>
    </rPh>
    <rPh sb="6" eb="7">
      <t>ハナ</t>
    </rPh>
    <rPh sb="8" eb="10">
      <t>キキン</t>
    </rPh>
    <phoneticPr fontId="2"/>
  </si>
  <si>
    <t>松戸市国際交流協会</t>
    <rPh sb="0" eb="3">
      <t>マツドシ</t>
    </rPh>
    <rPh sb="3" eb="5">
      <t>コクサイ</t>
    </rPh>
    <rPh sb="5" eb="7">
      <t>コウリュウ</t>
    </rPh>
    <rPh sb="7" eb="9">
      <t>キョウカイ</t>
    </rPh>
    <phoneticPr fontId="2"/>
  </si>
  <si>
    <t>-</t>
    <phoneticPr fontId="2"/>
  </si>
  <si>
    <t>-</t>
    <phoneticPr fontId="2"/>
  </si>
  <si>
    <t>千葉県市町村総合事務組合（千葉県自治研修センター特別会計）</t>
    <rPh sb="0" eb="3">
      <t>チバケン</t>
    </rPh>
    <rPh sb="3" eb="6">
      <t>シチョウソン</t>
    </rPh>
    <rPh sb="6" eb="8">
      <t>ソウゴウ</t>
    </rPh>
    <rPh sb="8" eb="12">
      <t>ジムクミアイ</t>
    </rPh>
    <rPh sb="13" eb="16">
      <t>チバケン</t>
    </rPh>
    <rPh sb="16" eb="20">
      <t>ジチケンシュウ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</si>
  <si>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2">
      <t>ジムクミアイ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</si>
  <si>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t>
    <phoneticPr fontId="2"/>
  </si>
  <si>
    <t>-</t>
    <phoneticPr fontId="2"/>
  </si>
  <si>
    <t>実質公債費比率</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</si>
  <si>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</si>
  <si>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</si>
  <si>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</si>
  <si>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</si>
  <si>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</si>
  <si>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本市の公共施設のうち７割以上の施設は、整備後３０年以上を経過し、老朽化が進んでおり、今後、施設の更新等に係る経費（大規模改修や庁舎整備費用）が発生することが見込まれることから、将来負担比率、実質公債比率ともに上昇することが考えられる。「松戸市公共施設等総合管理計画」や「松戸市公共施設再編整備計画」、「松戸市公共施設個別施設計画」に基づき、財政的な費用を十分に考慮しながら、老朽化対策に努めていきたい。</t>
    <rPh sb="1" eb="3">
      <t>ホンシ</t>
    </rPh>
    <rPh sb="4" eb="6">
      <t>コウキョウ</t>
    </rPh>
    <rPh sb="6" eb="8">
      <t>シセツ</t>
    </rPh>
    <rPh sb="12" eb="13">
      <t>ワリ</t>
    </rPh>
    <rPh sb="13" eb="15">
      <t>イジョウ</t>
    </rPh>
    <rPh sb="16" eb="18">
      <t>シセツ</t>
    </rPh>
    <rPh sb="20" eb="22">
      <t>セイビ</t>
    </rPh>
    <rPh sb="22" eb="23">
      <t>ゴ</t>
    </rPh>
    <rPh sb="25" eb="26">
      <t>ネン</t>
    </rPh>
    <rPh sb="26" eb="28">
      <t>イジョウ</t>
    </rPh>
    <rPh sb="29" eb="31">
      <t>ケイカ</t>
    </rPh>
    <rPh sb="33" eb="36">
      <t>ロウキュウカ</t>
    </rPh>
    <rPh sb="37" eb="38">
      <t>スス</t>
    </rPh>
    <rPh sb="43" eb="45">
      <t>コンゴ</t>
    </rPh>
    <rPh sb="46" eb="48">
      <t>シセツ</t>
    </rPh>
    <rPh sb="49" eb="51">
      <t>コウシン</t>
    </rPh>
    <rPh sb="51" eb="52">
      <t>ナド</t>
    </rPh>
    <rPh sb="53" eb="54">
      <t>カカ</t>
    </rPh>
    <rPh sb="55" eb="57">
      <t>ケイヒ</t>
    </rPh>
    <rPh sb="58" eb="61">
      <t>ダイキボ</t>
    </rPh>
    <rPh sb="61" eb="63">
      <t>カイシュウ</t>
    </rPh>
    <rPh sb="64" eb="66">
      <t>チョウシャ</t>
    </rPh>
    <rPh sb="66" eb="68">
      <t>セイビ</t>
    </rPh>
    <rPh sb="68" eb="70">
      <t>ヒヨウ</t>
    </rPh>
    <rPh sb="72" eb="74">
      <t>ハッセイ</t>
    </rPh>
    <rPh sb="79" eb="81">
      <t>ミコ</t>
    </rPh>
    <rPh sb="89" eb="91">
      <t>ショウライ</t>
    </rPh>
    <rPh sb="91" eb="93">
      <t>フタン</t>
    </rPh>
    <rPh sb="93" eb="95">
      <t>ヒリツ</t>
    </rPh>
    <rPh sb="96" eb="98">
      <t>ジッシツ</t>
    </rPh>
    <rPh sb="98" eb="100">
      <t>コウサイ</t>
    </rPh>
    <rPh sb="100" eb="102">
      <t>ヒリツ</t>
    </rPh>
    <rPh sb="105" eb="107">
      <t>ジョウショウ</t>
    </rPh>
    <rPh sb="112" eb="113">
      <t>カンガ</t>
    </rPh>
    <rPh sb="167" eb="168">
      <t>モト</t>
    </rPh>
    <rPh sb="171" eb="174">
      <t>ザイセイテキ</t>
    </rPh>
    <rPh sb="175" eb="177">
      <t>ヒヨウ</t>
    </rPh>
    <rPh sb="178" eb="180">
      <t>ジュウブン</t>
    </rPh>
    <rPh sb="181" eb="183">
      <t>コウリョ</t>
    </rPh>
    <rPh sb="188" eb="191">
      <t>ロウキュウカ</t>
    </rPh>
    <rPh sb="191" eb="193">
      <t>タイサク</t>
    </rPh>
    <rPh sb="194" eb="195">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</si>
  <si>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</si>
  <si>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</si>
  <si>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</si>
  <si>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</si>
  <si>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有形固定資産減価償却率</t>
    <phoneticPr fontId="5"/>
  </si>
  <si>
    <t>　本市の公共施設のうち７割以上の施設は、整備後３０年以上を経過し、老朽化が進んでおり、今後、施設の更新等に係る経費（大規模改修や庁舎整備費用）が発生することが見込まれることから、将来負担比率は上昇することが考えられる。「松戸市公共施設等総合管理計画」や「松戸市公共施設再編整備計画」、「松戸市公共施設個別施設計画」に基づき、財政的な費用を十分に考慮しながら、老朽化対策に努めていきたい。</t>
    <rPh sb="1" eb="3">
      <t>ホンシ</t>
    </rPh>
    <rPh sb="4" eb="6">
      <t>コウキョウ</t>
    </rPh>
    <rPh sb="6" eb="8">
      <t>シセツ</t>
    </rPh>
    <rPh sb="12" eb="13">
      <t>ワリ</t>
    </rPh>
    <rPh sb="13" eb="15">
      <t>イジョウ</t>
    </rPh>
    <rPh sb="16" eb="18">
      <t>シセツ</t>
    </rPh>
    <rPh sb="20" eb="22">
      <t>セイビ</t>
    </rPh>
    <rPh sb="22" eb="23">
      <t>ゴ</t>
    </rPh>
    <rPh sb="25" eb="26">
      <t>ネン</t>
    </rPh>
    <rPh sb="26" eb="28">
      <t>イジョウ</t>
    </rPh>
    <rPh sb="29" eb="31">
      <t>ケイカ</t>
    </rPh>
    <rPh sb="33" eb="36">
      <t>ロウキュウカ</t>
    </rPh>
    <rPh sb="37" eb="38">
      <t>スス</t>
    </rPh>
    <rPh sb="43" eb="45">
      <t>コンゴ</t>
    </rPh>
    <rPh sb="46" eb="48">
      <t>シセツ</t>
    </rPh>
    <rPh sb="49" eb="51">
      <t>コウシン</t>
    </rPh>
    <rPh sb="51" eb="52">
      <t>ナド</t>
    </rPh>
    <rPh sb="53" eb="54">
      <t>カカ</t>
    </rPh>
    <rPh sb="55" eb="57">
      <t>ケイヒ</t>
    </rPh>
    <rPh sb="58" eb="61">
      <t>ダイキボ</t>
    </rPh>
    <rPh sb="61" eb="63">
      <t>カイシュウ</t>
    </rPh>
    <rPh sb="64" eb="66">
      <t>チョウシャ</t>
    </rPh>
    <rPh sb="66" eb="68">
      <t>セイビ</t>
    </rPh>
    <rPh sb="68" eb="70">
      <t>ヒヨウ</t>
    </rPh>
    <rPh sb="72" eb="74">
      <t>ハッセイ</t>
    </rPh>
    <rPh sb="79" eb="81">
      <t>ミコ</t>
    </rPh>
    <rPh sb="89" eb="91">
      <t>ショウライ</t>
    </rPh>
    <rPh sb="91" eb="93">
      <t>フタン</t>
    </rPh>
    <rPh sb="93" eb="95">
      <t>ヒリツ</t>
    </rPh>
    <rPh sb="96" eb="98">
      <t>ジョウショウ</t>
    </rPh>
    <rPh sb="103" eb="104">
      <t>カンガ</t>
    </rPh>
    <rPh sb="158" eb="159">
      <t>モト</t>
    </rPh>
    <rPh sb="162" eb="165">
      <t>ザイセイテキ</t>
    </rPh>
    <rPh sb="166" eb="168">
      <t>ヒヨウ</t>
    </rPh>
    <rPh sb="169" eb="171">
      <t>ジュウブン</t>
    </rPh>
    <rPh sb="172" eb="174">
      <t>コウリョ</t>
    </rPh>
    <rPh sb="179" eb="182">
      <t>ロウキュウカ</t>
    </rPh>
    <rPh sb="182" eb="184">
      <t>タイサク</t>
    </rPh>
    <rPh sb="185" eb="186">
      <t>ツト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</si>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</sst>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39893</c:v>
                </c:pt>
                <c:pt idx="1">
                  <c:v>41080</c:v>
                </c:pt>
                <c:pt idx="2">
                  <c:v>33173</c:v>
                </c:pt>
                <c:pt idx="3">
                  <c:v>37644</c:v>
                </c:pt>
                <c:pt idx="4">
                  <c:v>39221</c:v>
                </c:pt>
              </c:numCache>
            </c:numRef>
          </c:val>
          <c:smooth val="0"/>
          <c:extLst>
            <c:ext xmlns:c16="http://schemas.microsoft.com/office/drawing/2014/chart" uri="{C3380CC4-5D6E-409C-BE32-E72D297353CC}">
              <c16:uniqueId val="{00000000-4004-4C6C-A8B7-4A332A89EB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43228</c:v>
                </c:pt>
                <c:pt idx="1">
                  <c:v>26709</c:v>
                </c:pt>
                <c:pt idx="2">
                  <c:v>23141</c:v>
                </c:pt>
                <c:pt idx="3">
                  <c:v>22793</c:v>
                </c:pt>
                <c:pt idx="4">
                  <c:v>20400</c:v>
                </c:pt>
              </c:numCache>
            </c:numRef>
          </c:val>
          <c:smooth val="0"/>
          <c:extLst>
            <c:ext xmlns:c16="http://schemas.microsoft.com/office/drawing/2014/chart" uri="{C3380CC4-5D6E-409C-BE32-E72D297353CC}">
              <c16:uniqueId val="{00000001-4004-4C6C-A8B7-4A332A89EBC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6.81</c:v>
                </c:pt>
                <c:pt idx="1">
                  <c:v>7.58</c:v>
                </c:pt>
                <c:pt idx="2">
                  <c:v>6.47</c:v>
                </c:pt>
                <c:pt idx="3">
                  <c:v>6.6</c:v>
                </c:pt>
                <c:pt idx="4">
                  <c:v>6.51</c:v>
                </c:pt>
              </c:numCache>
            </c:numRef>
          </c:val>
          <c:extLst>
            <c:ext xmlns:c16="http://schemas.microsoft.com/office/drawing/2014/chart" uri="{C3380CC4-5D6E-409C-BE32-E72D297353CC}">
              <c16:uniqueId val="{00000000-CE98-4AB7-9D9E-B0567CA1FF7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16.829999999999998</c:v>
                </c:pt>
                <c:pt idx="1">
                  <c:v>14.1</c:v>
                </c:pt>
                <c:pt idx="2">
                  <c:v>14.77</c:v>
                </c:pt>
                <c:pt idx="3">
                  <c:v>14.44</c:v>
                </c:pt>
                <c:pt idx="4">
                  <c:v>13.45</c:v>
                </c:pt>
              </c:numCache>
            </c:numRef>
          </c:val>
          <c:extLst>
            <c:ext xmlns:c16="http://schemas.microsoft.com/office/drawing/2014/chart" uri="{C3380CC4-5D6E-409C-BE32-E72D297353CC}">
              <c16:uniqueId val="{00000001-CE98-4AB7-9D9E-B0567CA1FF7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-0.88</c:v>
                </c:pt>
                <c:pt idx="1">
                  <c:v>-1.66</c:v>
                </c:pt>
                <c:pt idx="2">
                  <c:v>-0.22</c:v>
                </c:pt>
                <c:pt idx="3">
                  <c:v>-0.03</c:v>
                </c:pt>
                <c:pt idx="4">
                  <c:v>-0.34</c:v>
                </c:pt>
              </c:numCache>
            </c:numRef>
          </c:val>
          <c:smooth val="0"/>
          <c:extLst>
            <c:ext xmlns:c16="http://schemas.microsoft.com/office/drawing/2014/chart" uri="{C3380CC4-5D6E-409C-BE32-E72D297353CC}">
              <c16:uniqueId val="{00000002-CE98-4AB7-9D9E-B0567CA1FF7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c:v>
                </c:pt>
                <c:pt idx="2">
                  <c:v>#N/A</c:v>
                </c:pt>
                <c:pt idx="3">
                  <c:v>0.06</c:v>
                </c:pt>
                <c:pt idx="4">
                  <c:v>#N/A</c:v>
                </c:pt>
                <c:pt idx="5">
                  <c:v>7.0000000000000007E-2</c:v>
                </c:pt>
                <c:pt idx="6">
                  <c:v>#N/A</c:v>
                </c:pt>
                <c:pt idx="7">
                  <c:v>0.12</c:v>
                </c:pt>
                <c:pt idx="8">
                  <c:v>#N/A</c:v>
                </c:pt>
                <c:pt idx="9">
                  <c:v>0.09</c:v>
                </c:pt>
              </c:numCache>
            </c:numRef>
          </c:val>
          <c:extLst>
            <c:ext xmlns:c16="http://schemas.microsoft.com/office/drawing/2014/chart" uri="{C3380CC4-5D6E-409C-BE32-E72D297353CC}">
              <c16:uniqueId val="{00000000-A470-4BCF-B19B-4D1A03CF03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470-4BCF-B19B-4D1A03CF0331}"/>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0.16</c:v>
                </c:pt>
                <c:pt idx="2">
                  <c:v>#N/A</c:v>
                </c:pt>
                <c:pt idx="3">
                  <c:v>0.18</c:v>
                </c:pt>
                <c:pt idx="4">
                  <c:v>#N/A</c:v>
                </c:pt>
                <c:pt idx="5">
                  <c:v>0.09</c:v>
                </c:pt>
                <c:pt idx="6">
                  <c:v>#N/A</c:v>
                </c:pt>
                <c:pt idx="7">
                  <c:v>0.09</c:v>
                </c:pt>
                <c:pt idx="8">
                  <c:v>#N/A</c:v>
                </c:pt>
                <c:pt idx="9">
                  <c:v>0.1</c:v>
                </c:pt>
              </c:numCache>
            </c:numRef>
          </c:val>
          <c:extLst>
            <c:ext xmlns:c16="http://schemas.microsoft.com/office/drawing/2014/chart" uri="{C3380CC4-5D6E-409C-BE32-E72D297353CC}">
              <c16:uniqueId val="{00000002-A470-4BCF-B19B-4D1A03CF0331}"/>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2.15</c:v>
                </c:pt>
                <c:pt idx="2">
                  <c:v>#N/A</c:v>
                </c:pt>
                <c:pt idx="3">
                  <c:v>3.65</c:v>
                </c:pt>
                <c:pt idx="4">
                  <c:v>#N/A</c:v>
                </c:pt>
                <c:pt idx="5">
                  <c:v>2.02</c:v>
                </c:pt>
                <c:pt idx="6">
                  <c:v>#N/A</c:v>
                </c:pt>
                <c:pt idx="7">
                  <c:v>0.4</c:v>
                </c:pt>
                <c:pt idx="8">
                  <c:v>#N/A</c:v>
                </c:pt>
                <c:pt idx="9">
                  <c:v>0.75</c:v>
                </c:pt>
              </c:numCache>
            </c:numRef>
          </c:val>
          <c:extLst>
            <c:ext xmlns:c16="http://schemas.microsoft.com/office/drawing/2014/chart" uri="{C3380CC4-5D6E-409C-BE32-E72D297353CC}">
              <c16:uniqueId val="{00000003-A470-4BCF-B19B-4D1A03CF0331}"/>
            </c:ext>
          </c:extLst>
        </c:ser>
        <c:ser>
          <c:idx val="4"/>
          <c:order val="4"/>
          <c:tx>
            <c:strRef>
              <c:f>データシート!$A$31</c:f>
              <c:strCache>
                <c:ptCount val="1"/>
                <c:pt idx="0">
                  <c:v>松戸競輪特別会計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1.33</c:v>
                </c:pt>
                <c:pt idx="2">
                  <c:v>#N/A</c:v>
                </c:pt>
                <c:pt idx="3">
                  <c:v>1.25</c:v>
                </c:pt>
                <c:pt idx="4">
                  <c:v>#N/A</c:v>
                </c:pt>
                <c:pt idx="5">
                  <c:v>1.39</c:v>
                </c:pt>
                <c:pt idx="6">
                  <c:v>#N/A</c:v>
                </c:pt>
                <c:pt idx="7">
                  <c:v>1.66</c:v>
                </c:pt>
                <c:pt idx="8">
                  <c:v>#N/A</c:v>
                </c:pt>
                <c:pt idx="9">
                  <c:v>1.56</c:v>
                </c:pt>
              </c:numCache>
            </c:numRef>
          </c:val>
          <c:extLst>
            <c:ext xmlns:c16="http://schemas.microsoft.com/office/drawing/2014/chart" uri="{C3380CC4-5D6E-409C-BE32-E72D297353CC}">
              <c16:uniqueId val="{00000004-A470-4BCF-B19B-4D1A03CF0331}"/>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0.22</c:v>
                </c:pt>
                <c:pt idx="2">
                  <c:v>#N/A</c:v>
                </c:pt>
                <c:pt idx="3">
                  <c:v>3.23</c:v>
                </c:pt>
                <c:pt idx="4">
                  <c:v>#N/A</c:v>
                </c:pt>
                <c:pt idx="5">
                  <c:v>0.53</c:v>
                </c:pt>
                <c:pt idx="6">
                  <c:v>#N/A</c:v>
                </c:pt>
                <c:pt idx="7">
                  <c:v>1.1200000000000001</c:v>
                </c:pt>
                <c:pt idx="8">
                  <c:v>#N/A</c:v>
                </c:pt>
                <c:pt idx="9">
                  <c:v>1.56</c:v>
                </c:pt>
              </c:numCache>
            </c:numRef>
          </c:val>
          <c:extLst>
            <c:ext xmlns:c16="http://schemas.microsoft.com/office/drawing/2014/chart" uri="{C3380CC4-5D6E-409C-BE32-E72D297353CC}">
              <c16:uniqueId val="{00000005-A470-4BCF-B19B-4D1A03CF0331}"/>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1.86</c:v>
                </c:pt>
                <c:pt idx="2">
                  <c:v>#N/A</c:v>
                </c:pt>
                <c:pt idx="3">
                  <c:v>1.89</c:v>
                </c:pt>
                <c:pt idx="4">
                  <c:v>#N/A</c:v>
                </c:pt>
                <c:pt idx="5">
                  <c:v>1.8</c:v>
                </c:pt>
                <c:pt idx="6">
                  <c:v>#N/A</c:v>
                </c:pt>
                <c:pt idx="7">
                  <c:v>1.82</c:v>
                </c:pt>
                <c:pt idx="8">
                  <c:v>#N/A</c:v>
                </c:pt>
                <c:pt idx="9">
                  <c:v>1.82</c:v>
                </c:pt>
              </c:numCache>
            </c:numRef>
          </c:val>
          <c:extLst>
            <c:ext xmlns:c16="http://schemas.microsoft.com/office/drawing/2014/chart" uri="{C3380CC4-5D6E-409C-BE32-E72D297353CC}">
              <c16:uniqueId val="{00000006-A470-4BCF-B19B-4D1A03CF033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2.38</c:v>
                </c:pt>
                <c:pt idx="2">
                  <c:v>#N/A</c:v>
                </c:pt>
                <c:pt idx="3">
                  <c:v>2.98</c:v>
                </c:pt>
                <c:pt idx="4">
                  <c:v>#N/A</c:v>
                </c:pt>
                <c:pt idx="5">
                  <c:v>1.33</c:v>
                </c:pt>
                <c:pt idx="6">
                  <c:v>#N/A</c:v>
                </c:pt>
                <c:pt idx="7">
                  <c:v>1.1399999999999999</c:v>
                </c:pt>
                <c:pt idx="8">
                  <c:v>#N/A</c:v>
                </c:pt>
                <c:pt idx="9">
                  <c:v>2.5099999999999998</c:v>
                </c:pt>
              </c:numCache>
            </c:numRef>
          </c:val>
          <c:extLst>
            <c:ext xmlns:c16="http://schemas.microsoft.com/office/drawing/2014/chart" uri="{C3380CC4-5D6E-409C-BE32-E72D297353CC}">
              <c16:uniqueId val="{00000007-A470-4BCF-B19B-4D1A03CF033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6.8</c:v>
                </c:pt>
                <c:pt idx="2">
                  <c:v>#N/A</c:v>
                </c:pt>
                <c:pt idx="3">
                  <c:v>7.57</c:v>
                </c:pt>
                <c:pt idx="4">
                  <c:v>#N/A</c:v>
                </c:pt>
                <c:pt idx="5">
                  <c:v>6.46</c:v>
                </c:pt>
                <c:pt idx="6">
                  <c:v>#N/A</c:v>
                </c:pt>
                <c:pt idx="7">
                  <c:v>6.59</c:v>
                </c:pt>
                <c:pt idx="8">
                  <c:v>#N/A</c:v>
                </c:pt>
                <c:pt idx="9">
                  <c:v>6.51</c:v>
                </c:pt>
              </c:numCache>
            </c:numRef>
          </c:val>
          <c:extLst>
            <c:ext xmlns:c16="http://schemas.microsoft.com/office/drawing/2014/chart" uri="{C3380CC4-5D6E-409C-BE32-E72D297353CC}">
              <c16:uniqueId val="{00000008-A470-4BCF-B19B-4D1A03CF0331}"/>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4.79</c:v>
                </c:pt>
                <c:pt idx="2">
                  <c:v>#N/A</c:v>
                </c:pt>
                <c:pt idx="3">
                  <c:v>4.5</c:v>
                </c:pt>
                <c:pt idx="4">
                  <c:v>#N/A</c:v>
                </c:pt>
                <c:pt idx="5">
                  <c:v>4.8099999999999996</c:v>
                </c:pt>
                <c:pt idx="6">
                  <c:v>#N/A</c:v>
                </c:pt>
                <c:pt idx="7">
                  <c:v>4.58</c:v>
                </c:pt>
                <c:pt idx="8">
                  <c:v>#N/A</c:v>
                </c:pt>
                <c:pt idx="9">
                  <c:v>8.66</c:v>
                </c:pt>
              </c:numCache>
            </c:numRef>
          </c:val>
          <c:extLst>
            <c:ext xmlns:c16="http://schemas.microsoft.com/office/drawing/2014/chart" uri="{C3380CC4-5D6E-409C-BE32-E72D297353CC}">
              <c16:uniqueId val="{00000009-A470-4BCF-B19B-4D1A03CF033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11578</c:v>
                </c:pt>
                <c:pt idx="5">
                  <c:v>12625</c:v>
                </c:pt>
                <c:pt idx="8">
                  <c:v>12575</c:v>
                </c:pt>
                <c:pt idx="11">
                  <c:v>12803</c:v>
                </c:pt>
                <c:pt idx="14">
                  <c:v>12940</c:v>
                </c:pt>
              </c:numCache>
            </c:numRef>
          </c:val>
          <c:extLst>
            <c:ext xmlns:c16="http://schemas.microsoft.com/office/drawing/2014/chart" uri="{C3380CC4-5D6E-409C-BE32-E72D297353CC}">
              <c16:uniqueId val="{00000000-7C82-4783-A3BA-99BFE8B0265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C82-4783-A3BA-99BFE8B0265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1674</c:v>
                </c:pt>
                <c:pt idx="3">
                  <c:v>442</c:v>
                </c:pt>
                <c:pt idx="6">
                  <c:v>213</c:v>
                </c:pt>
                <c:pt idx="9">
                  <c:v>194</c:v>
                </c:pt>
                <c:pt idx="12">
                  <c:v>222</c:v>
                </c:pt>
              </c:numCache>
            </c:numRef>
          </c:val>
          <c:extLst>
            <c:ext xmlns:c16="http://schemas.microsoft.com/office/drawing/2014/chart" uri="{C3380CC4-5D6E-409C-BE32-E72D297353CC}">
              <c16:uniqueId val="{00000002-7C82-4783-A3BA-99BFE8B0265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3-7C82-4783-A3BA-99BFE8B0265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3134</c:v>
                </c:pt>
                <c:pt idx="3">
                  <c:v>3428</c:v>
                </c:pt>
                <c:pt idx="6">
                  <c:v>3448</c:v>
                </c:pt>
                <c:pt idx="9">
                  <c:v>3996</c:v>
                </c:pt>
                <c:pt idx="12">
                  <c:v>3719</c:v>
                </c:pt>
              </c:numCache>
            </c:numRef>
          </c:val>
          <c:extLst>
            <c:ext xmlns:c16="http://schemas.microsoft.com/office/drawing/2014/chart" uri="{C3380CC4-5D6E-409C-BE32-E72D297353CC}">
              <c16:uniqueId val="{00000004-7C82-4783-A3BA-99BFE8B0265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82-4783-A3BA-99BFE8B0265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C82-4783-A3BA-99BFE8B0265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8782</c:v>
                </c:pt>
                <c:pt idx="3">
                  <c:v>9037</c:v>
                </c:pt>
                <c:pt idx="6">
                  <c:v>9119</c:v>
                </c:pt>
                <c:pt idx="9">
                  <c:v>9603</c:v>
                </c:pt>
                <c:pt idx="12">
                  <c:v>10251</c:v>
                </c:pt>
              </c:numCache>
            </c:numRef>
          </c:val>
          <c:extLst>
            <c:ext xmlns:c16="http://schemas.microsoft.com/office/drawing/2014/chart" uri="{C3380CC4-5D6E-409C-BE32-E72D297353CC}">
              <c16:uniqueId val="{00000007-7C82-4783-A3BA-99BFE8B0265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2013</c:v>
                </c:pt>
                <c:pt idx="2">
                  <c:v>#N/A</c:v>
                </c:pt>
                <c:pt idx="3">
                  <c:v>#N/A</c:v>
                </c:pt>
                <c:pt idx="4">
                  <c:v>283</c:v>
                </c:pt>
                <c:pt idx="5">
                  <c:v>#N/A</c:v>
                </c:pt>
                <c:pt idx="6">
                  <c:v>#N/A</c:v>
                </c:pt>
                <c:pt idx="7">
                  <c:v>205</c:v>
                </c:pt>
                <c:pt idx="8">
                  <c:v>#N/A</c:v>
                </c:pt>
                <c:pt idx="9">
                  <c:v>#N/A</c:v>
                </c:pt>
                <c:pt idx="10">
                  <c:v>990</c:v>
                </c:pt>
                <c:pt idx="11">
                  <c:v>#N/A</c:v>
                </c:pt>
                <c:pt idx="12">
                  <c:v>#N/A</c:v>
                </c:pt>
                <c:pt idx="13">
                  <c:v>1252</c:v>
                </c:pt>
                <c:pt idx="14">
                  <c:v>#N/A</c:v>
                </c:pt>
              </c:numCache>
            </c:numRef>
          </c:val>
          <c:smooth val="0"/>
          <c:extLst>
            <c:ext xmlns:c16="http://schemas.microsoft.com/office/drawing/2014/chart" uri="{C3380CC4-5D6E-409C-BE32-E72D297353CC}">
              <c16:uniqueId val="{00000008-7C82-4783-A3BA-99BFE8B0265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111241</c:v>
                </c:pt>
                <c:pt idx="5">
                  <c:v>113403</c:v>
                </c:pt>
                <c:pt idx="8">
                  <c:v>113048</c:v>
                </c:pt>
                <c:pt idx="11">
                  <c:v>111960</c:v>
                </c:pt>
                <c:pt idx="14">
                  <c:v>111253</c:v>
                </c:pt>
              </c:numCache>
            </c:numRef>
          </c:val>
          <c:extLst>
            <c:ext xmlns:c16="http://schemas.microsoft.com/office/drawing/2014/chart" uri="{C3380CC4-5D6E-409C-BE32-E72D297353CC}">
              <c16:uniqueId val="{00000000-E694-48E1-BCF2-9852C2C74F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33129</c:v>
                </c:pt>
                <c:pt idx="5">
                  <c:v>34174</c:v>
                </c:pt>
                <c:pt idx="8">
                  <c:v>35088</c:v>
                </c:pt>
                <c:pt idx="11">
                  <c:v>39569</c:v>
                </c:pt>
                <c:pt idx="14">
                  <c:v>38468</c:v>
                </c:pt>
              </c:numCache>
            </c:numRef>
          </c:val>
          <c:extLst>
            <c:ext xmlns:c16="http://schemas.microsoft.com/office/drawing/2014/chart" uri="{C3380CC4-5D6E-409C-BE32-E72D297353CC}">
              <c16:uniqueId val="{00000001-E694-48E1-BCF2-9852C2C74F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33223</c:v>
                </c:pt>
                <c:pt idx="5">
                  <c:v>29480</c:v>
                </c:pt>
                <c:pt idx="8">
                  <c:v>31822</c:v>
                </c:pt>
                <c:pt idx="11">
                  <c:v>31590</c:v>
                </c:pt>
                <c:pt idx="14">
                  <c:v>29673</c:v>
                </c:pt>
              </c:numCache>
            </c:numRef>
          </c:val>
          <c:extLst>
            <c:ext xmlns:c16="http://schemas.microsoft.com/office/drawing/2014/chart" uri="{C3380CC4-5D6E-409C-BE32-E72D297353CC}">
              <c16:uniqueId val="{00000002-E694-48E1-BCF2-9852C2C74F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694-48E1-BCF2-9852C2C74F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694-48E1-BCF2-9852C2C74F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94-48E1-BCF2-9852C2C74F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19942</c:v>
                </c:pt>
                <c:pt idx="3">
                  <c:v>19601</c:v>
                </c:pt>
                <c:pt idx="6">
                  <c:v>18997</c:v>
                </c:pt>
                <c:pt idx="9">
                  <c:v>18725</c:v>
                </c:pt>
                <c:pt idx="12">
                  <c:v>18525</c:v>
                </c:pt>
              </c:numCache>
            </c:numRef>
          </c:val>
          <c:extLst>
            <c:ext xmlns:c16="http://schemas.microsoft.com/office/drawing/2014/chart" uri="{C3380CC4-5D6E-409C-BE32-E72D297353CC}">
              <c16:uniqueId val="{00000006-E694-48E1-BCF2-9852C2C74F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7-E694-48E1-BCF2-9852C2C74F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31448</c:v>
                </c:pt>
                <c:pt idx="3">
                  <c:v>40520</c:v>
                </c:pt>
                <c:pt idx="6">
                  <c:v>39528</c:v>
                </c:pt>
                <c:pt idx="9">
                  <c:v>39796</c:v>
                </c:pt>
                <c:pt idx="12">
                  <c:v>38986</c:v>
                </c:pt>
              </c:numCache>
            </c:numRef>
          </c:val>
          <c:extLst>
            <c:ext xmlns:c16="http://schemas.microsoft.com/office/drawing/2014/chart" uri="{C3380CC4-5D6E-409C-BE32-E72D297353CC}">
              <c16:uniqueId val="{00000008-E694-48E1-BCF2-9852C2C74F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3784</c:v>
                </c:pt>
                <c:pt idx="3">
                  <c:v>3131</c:v>
                </c:pt>
                <c:pt idx="6">
                  <c:v>2918</c:v>
                </c:pt>
                <c:pt idx="9">
                  <c:v>2724</c:v>
                </c:pt>
                <c:pt idx="12">
                  <c:v>2626</c:v>
                </c:pt>
              </c:numCache>
            </c:numRef>
          </c:val>
          <c:extLst>
            <c:ext xmlns:c16="http://schemas.microsoft.com/office/drawing/2014/chart" uri="{C3380CC4-5D6E-409C-BE32-E72D297353CC}">
              <c16:uniqueId val="{00000009-E694-48E1-BCF2-9852C2C74F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114104</c:v>
                </c:pt>
                <c:pt idx="3">
                  <c:v>117802</c:v>
                </c:pt>
                <c:pt idx="6">
                  <c:v>120384</c:v>
                </c:pt>
                <c:pt idx="9">
                  <c:v>121658</c:v>
                </c:pt>
                <c:pt idx="12">
                  <c:v>121265</c:v>
                </c:pt>
              </c:numCache>
            </c:numRef>
          </c:val>
          <c:extLst>
            <c:ext xmlns:c16="http://schemas.microsoft.com/office/drawing/2014/chart" uri="{C3380CC4-5D6E-409C-BE32-E72D297353CC}">
              <c16:uniqueId val="{0000000A-E694-48E1-BCF2-9852C2C74FC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3997</c:v>
                </c:pt>
                <c:pt idx="5">
                  <c:v>#N/A</c:v>
                </c:pt>
                <c:pt idx="6">
                  <c:v>#N/A</c:v>
                </c:pt>
                <c:pt idx="7">
                  <c:v>1869</c:v>
                </c:pt>
                <c:pt idx="8">
                  <c:v>#N/A</c:v>
                </c:pt>
                <c:pt idx="9">
                  <c:v>#N/A</c:v>
                </c:pt>
                <c:pt idx="10">
                  <c:v>0</c:v>
                </c:pt>
                <c:pt idx="11">
                  <c:v>#N/A</c:v>
                </c:pt>
                <c:pt idx="12">
                  <c:v>#N/A</c:v>
                </c:pt>
                <c:pt idx="13">
                  <c:v>2008</c:v>
                </c:pt>
                <c:pt idx="14">
                  <c:v>#N/A</c:v>
                </c:pt>
              </c:numCache>
            </c:numRef>
          </c:val>
          <c:smooth val="0"/>
          <c:extLst>
            <c:ext xmlns:c16="http://schemas.microsoft.com/office/drawing/2014/chart" uri="{C3380CC4-5D6E-409C-BE32-E72D297353CC}">
              <c16:uniqueId val="{0000000B-E694-48E1-BCF2-9852C2C74FC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12799</c:v>
                </c:pt>
                <c:pt idx="1">
                  <c:v>12614</c:v>
                </c:pt>
                <c:pt idx="2">
                  <c:v>12170</c:v>
                </c:pt>
              </c:numCache>
            </c:numRef>
          </c:val>
          <c:extLst>
            <c:ext xmlns:c16="http://schemas.microsoft.com/office/drawing/2014/chart" uri="{C3380CC4-5D6E-409C-BE32-E72D297353CC}">
              <c16:uniqueId val="{00000000-8761-42EF-8CB8-D2A073F87F8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25</c:v>
                </c:pt>
                <c:pt idx="1">
                  <c:v>25</c:v>
                </c:pt>
                <c:pt idx="2">
                  <c:v>25</c:v>
                </c:pt>
              </c:numCache>
            </c:numRef>
          </c:val>
          <c:extLst>
            <c:ext xmlns:c16="http://schemas.microsoft.com/office/drawing/2014/chart" uri="{C3380CC4-5D6E-409C-BE32-E72D297353CC}">
              <c16:uniqueId val="{00000001-8761-42EF-8CB8-D2A073F87F8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7627</c:v>
                </c:pt>
                <c:pt idx="1">
                  <c:v>8050</c:v>
                </c:pt>
                <c:pt idx="2">
                  <c:v>8136</c:v>
                </c:pt>
              </c:numCache>
            </c:numRef>
          </c:val>
          <c:extLst>
            <c:ext xmlns:c16="http://schemas.microsoft.com/office/drawing/2014/chart" uri="{C3380CC4-5D6E-409C-BE32-E72D297353CC}">
              <c16:uniqueId val="{00000002-8761-42EF-8CB8-D2A073F87F8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{4C3F73C1-DA0E-4EDA-8130-D8EC80C39E12}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11E-43A8-8FDF-71DD08282A7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{6E7BA7E6-0857-4A32-A069-5F00C6423F4D}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1E-43A8-8FDF-71DD08282A7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{06CF9C23-B060-48BD-B74C-B6D42D6AAE51}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1E-43A8-8FDF-71DD08282A7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{9F93988F-1D6E-4AF6-AF0F-3F86D0636E75}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1E-43A8-8FDF-71DD08282A7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{2A196FC9-3EB6-42B1-8C50-BC4D833A9836}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1E-43A8-8FDF-71DD08282A7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{1A14A548-7D0E-4851-8873-37F81E017F1B}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11E-43A8-8FDF-71DD08282A7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{79557433-F4D0-4927-B706-9BECDA53D6CF}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11E-43A8-8FDF-71DD08282A7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{53E77D77-2AA9-403A-90A5-F87BF5F78589}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11E-43A8-8FDF-71DD08282A7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{2CD59403-A0AC-4C89-87D3-F218484A6150}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11E-43A8-8FDF-71DD08282A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65.599999999999994</c:v>
                </c:pt>
                <c:pt idx="8">
                  <c:v>66.599999999999994</c:v>
                </c:pt>
                <c:pt idx="16">
                  <c:v>66.7</c:v>
                </c:pt>
                <c:pt idx="24">
                  <c:v>67.3</c:v>
                </c:pt>
                <c:pt idx="32">
                  <c:v>68.3</c:v>
                </c:pt>
              </c:numCache>
            </c:numRef>
          </c:xVal>
          <c:yVal>
            <c:numRef>
              <c:f>公会計指標分析・財政指標組合せ分析表!$BP$51:$DC$51</c:f>
              <c:numCache>
                <c:formatCode>#,##0.0;"▲ "#,##0.0</c:formatCode>
                <c:ptCount val="40"/>
                <c:pt idx="8">
                  <c:v>5.2</c:v>
                </c:pt>
                <c:pt idx="16">
                  <c:v>2.4</c:v>
                </c:pt>
                <c:pt idx="32">
                  <c:v>2.4</c:v>
                </c:pt>
              </c:numCache>
            </c:numRef>
          </c:yVal>
          <c:smooth val="0"/>
          <c:extLst>
            <c:ext xmlns:c16="http://schemas.microsoft.com/office/drawing/2014/chart" uri="{C3380CC4-5D6E-409C-BE32-E72D297353CC}">
              <c16:uniqueId val="{00000009-711E-43A8-8FDF-71DD08282A7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9214814767355813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{A22F5385-A5B6-48B0-B0F9-7068CD9ED8B6}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11E-43A8-8FDF-71DD08282A7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{C77732A9-BAE6-49A6-94FD-7057E879933D}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1E-43A8-8FDF-71DD08282A7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{FF2535C7-A79E-437D-8419-92028438DD87}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1E-43A8-8FDF-71DD08282A7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{7F7F658C-E6F5-49E1-8EFA-E826145377C4}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1E-43A8-8FDF-71DD08282A7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{73DA2F2E-D20C-4654-A5C2-59EA951AF85E}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1E-43A8-8FDF-71DD08282A7F}"/>
                </c:ext>
              </c:extLst>
            </c:dLbl>
            <c:dLbl>
              <c:idx val="8"/>
              <c:layout>
                <c:manualLayout>
                  <c:x val="-3.507558617178879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{B729CB9A-C287-4E7D-8078-23367196585E}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11E-43A8-8FDF-71DD08282A7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{112AF5FC-29EF-42D6-8EBC-7B249E00CAF9}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11E-43A8-8FDF-71DD08282A7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{F77A5F17-7988-44BD-838F-CC3AB7812DA3}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11E-43A8-8FDF-71DD08282A7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{9E194367-C164-459E-9937-D5552F36A92A}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11E-43A8-8FDF-71DD08282A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58.9</c:v>
                </c:pt>
                <c:pt idx="16">
                  <c:v>59.4</c:v>
                </c:pt>
                <c:pt idx="24">
                  <c:v>60.2</c:v>
                </c:pt>
                <c:pt idx="32">
                  <c:v>61</c:v>
                </c:pt>
              </c:numCache>
            </c:numRef>
          </c:xVal>
          <c:yVal>
            <c:numRef>
              <c:f>公会計指標分析・財政指標組合せ分析表!$BP$55:$DC$55</c:f>
              <c:numCache>
                <c:formatCode>#,##0.0;"▲ "#,##0.0</c:formatCode>
                <c:ptCount val="40"/>
                <c:pt idx="0">
                  <c:v>16.600000000000001</c:v>
                </c:pt>
                <c:pt idx="8">
                  <c:v>17.399999999999999</c:v>
                </c:pt>
                <c:pt idx="16">
                  <c:v>12.1</c:v>
                </c:pt>
                <c:pt idx="24">
                  <c:v>11.2</c:v>
                </c:pt>
                <c:pt idx="32">
                  <c:v>7.1</c:v>
                </c:pt>
              </c:numCache>
            </c:numRef>
          </c:yVal>
          <c:smooth val="0"/>
          <c:extLst>
            <c:ext xmlns:c16="http://schemas.microsoft.com/office/drawing/2014/chart" uri="{C3380CC4-5D6E-409C-BE32-E72D297353CC}">
              <c16:uniqueId val="{00000013-711E-43A8-8FDF-71DD08282A7F}"/>
            </c:ext>
          </c:extLst>
        </c:ser>
        <c:dLbls>
          <c:showLegendKey val="0"/>
          <c:showVal val="1"/>
          <c:showCatName val="0"/>
          <c:showSerName val="0"/>
          <c:showPercent val="0"/>
          <c:showBubbleSize val="0"/>
        </c:dLbls>
        <c:axId val="46179840"/>
        <c:axId val="46181760"/>
      </c:scatterChart>
      <c:valAx>
        <c:axId val="46179840"/>
        <c:scaling>
          <c:orientation val="maxMin"/>
          <c:max val="69"/>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{6B300013-BFFE-489E-91ED-4CD729718F50}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A34-496E-8E61-3C2B753E94F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{1AF2C4DC-E0AD-4285-8356-93B0A20330EE}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34-496E-8E61-3C2B753E94F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{D34A7F5A-141B-4B14-A64F-8CD50EF26B57}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34-496E-8E61-3C2B753E94F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{0829495D-0479-4975-9719-1B304D521711}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34-496E-8E61-3C2B753E94F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{9CADCA51-0CEC-43EE-A9EA-879C2E78F3DC}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34-496E-8E61-3C2B753E94F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{4ED33251-40E5-429A-8D4B-3B60F93A37F4}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A34-496E-8E61-3C2B753E94FB}"/>
                </c:ext>
              </c:extLst>
            </c:dLbl>
            <c:dLbl>
              <c:idx val="16"/>
              <c:layout>
                <c:manualLayout>
                  <c:x val="0"/>
                  <c:y val="-1.892072577225809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{E9D38A08-B068-442F-9E51-E0CDBE135A46}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A34-496E-8E61-3C2B753E94F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{9199BF71-AA0A-4A1F-ABCF-170CBCCAA223}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A34-496E-8E61-3C2B753E94FB}"/>
                </c:ext>
              </c:extLst>
            </c:dLbl>
            <c:dLbl>
              <c:idx val="32"/>
              <c:layout>
                <c:manualLayout>
                  <c:x val="0"/>
                  <c:y val="1.892072577225805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{A75F04BB-54F4-4D9C-93BF-D8A219E60F5A}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A34-496E-8E61-3C2B753E94F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0.9</c:v>
                </c:pt>
                <c:pt idx="8">
                  <c:v>0.9</c:v>
                </c:pt>
                <c:pt idx="16">
                  <c:v>1</c:v>
                </c:pt>
                <c:pt idx="24">
                  <c:v>0.6</c:v>
                </c:pt>
                <c:pt idx="32">
                  <c:v>1</c:v>
                </c:pt>
              </c:numCache>
            </c:numRef>
          </c:xVal>
          <c:yVal>
            <c:numRef>
              <c:f>公会計指標分析・財政指標組合せ分析表!$BP$73:$DC$73</c:f>
              <c:numCache>
                <c:formatCode>#,##0.0;"▲ "#,##0.0</c:formatCode>
                <c:ptCount val="40"/>
                <c:pt idx="8">
                  <c:v>5.2</c:v>
                </c:pt>
                <c:pt idx="16">
                  <c:v>2.4</c:v>
                </c:pt>
                <c:pt idx="32">
                  <c:v>2.4</c:v>
                </c:pt>
              </c:numCache>
            </c:numRef>
          </c:yVal>
          <c:smooth val="0"/>
          <c:extLst>
            <c:ext xmlns:c16="http://schemas.microsoft.com/office/drawing/2014/chart" uri="{C3380CC4-5D6E-409C-BE32-E72D297353CC}">
              <c16:uniqueId val="{00000009-BA34-496E-8E61-3C2B753E94F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8.5320503292333795E-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{E5D9A299-93E9-4EF7-A16C-58D86678F321}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A34-496E-8E61-3C2B753E94F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{1B668685-5D5A-4788-9432-0C9E128F4DD6}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34-496E-8E61-3C2B753E94F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{ED5C24AA-5CB9-4115-86D4-330B452C50B7}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34-496E-8E61-3C2B753E94F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{779698C2-EA91-4950-BAE6-2AEE19A00E84}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34-496E-8E61-3C2B753E94F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{158C16DB-5E82-4451-B1DE-9F2741F6AEAA}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34-496E-8E61-3C2B753E94FB}"/>
                </c:ext>
              </c:extLst>
            </c:dLbl>
            <c:dLbl>
              <c:idx val="8"/>
              <c:layout>
                <c:manualLayout>
                  <c:x val="0"/>
                  <c:y val="8.5320503292332997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{091871FD-7A7B-47B3-BE91-646B35042CC2}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A34-496E-8E61-3C2B753E94FB}"/>
                </c:ext>
              </c:extLst>
            </c:dLbl>
            <c:dLbl>
              <c:idx val="16"/>
              <c:layout>
                <c:manualLayout>
                  <c:x val="0"/>
                  <c:y val="7.2336799535860051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{502D2EEA-8B72-4BBC-85BC-4FF90349C357}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A34-496E-8E61-3C2B753E94FB}"/>
                </c:ext>
              </c:extLst>
            </c:dLbl>
            <c:dLbl>
              <c:idx val="24"/>
              <c:layout>
                <c:manualLayout>
                  <c:x val="0"/>
                  <c:y val="-7.2336799535860849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{39C92574-F76B-42DB-88A6-84AD894AD3FD}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A34-496E-8E61-3C2B753E94F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{3D293693-447B-4426-AF98-1ACA47394CE8}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A34-496E-8E61-3C2B753E94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3.6</c:v>
                </c:pt>
                <c:pt idx="16">
                  <c:v>3.5</c:v>
                </c:pt>
                <c:pt idx="24">
                  <c:v>3.5</c:v>
                </c:pt>
                <c:pt idx="32">
                  <c:v>3.4</c:v>
                </c:pt>
              </c:numCache>
            </c:numRef>
          </c:xVal>
          <c:yVal>
            <c:numRef>
              <c:f>公会計指標分析・財政指標組合せ分析表!$BP$77:$DC$77</c:f>
              <c:numCache>
                <c:formatCode>#,##0.0;"▲ "#,##0.0</c:formatCode>
                <c:ptCount val="40"/>
                <c:pt idx="0">
                  <c:v>16.600000000000001</c:v>
                </c:pt>
                <c:pt idx="8">
                  <c:v>17.399999999999999</c:v>
                </c:pt>
                <c:pt idx="16">
                  <c:v>12.1</c:v>
                </c:pt>
                <c:pt idx="24">
                  <c:v>11.2</c:v>
                </c:pt>
                <c:pt idx="32">
                  <c:v>7.1</c:v>
                </c:pt>
              </c:numCache>
            </c:numRef>
          </c:yVal>
          <c:smooth val="0"/>
          <c:extLst>
            <c:ext xmlns:c16="http://schemas.microsoft.com/office/drawing/2014/chart" uri="{C3380CC4-5D6E-409C-BE32-E72D297353CC}">
              <c16:uniqueId val="{00000013-BA34-496E-8E61-3C2B753E94FB}"/>
            </c:ext>
          </c:extLst>
        </c:ser>
        <c:dLbls>
          <c:showLegendKey val="0"/>
          <c:showVal val="1"/>
          <c:showCatName val="0"/>
          <c:showSerName val="0"/>
          <c:showPercent val="0"/>
          <c:showBubbleSize val="0"/>
        </c:dLbls>
        <c:axId val="84219776"/>
        <c:axId val="84234240"/>
      </c:scatterChart>
      <c:valAx>
        <c:axId val="84219776"/>
        <c:scaling>
          <c:orientation val="maxMin"/>
          <c:max val="4"/>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年度と平成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年度の単年度比較において、臨時財政対策債や普通債の償還額増により、元利償還金は約</a:t>
          </a:r>
          <a:r>
            <a:rPr kumimoji="1" lang="en-US" altLang="ja-JP" sz="1200">
              <a:latin typeface="ＭＳ ゴシック" pitchFamily="49" charset="-128"/>
              <a:ea typeface="ＭＳ ゴシック" pitchFamily="49" charset="-128"/>
            </a:rPr>
            <a:t>12.1</a:t>
          </a:r>
          <a:r>
            <a:rPr kumimoji="1" lang="ja-JP" altLang="en-US" sz="1200">
              <a:latin typeface="ＭＳ ゴシック" pitchFamily="49" charset="-128"/>
              <a:ea typeface="ＭＳ ゴシック" pitchFamily="49" charset="-128"/>
            </a:rPr>
            <a:t>億増。病院や下水道の事業債の償還額増により、公営企業債の元利償還金に対する繰入金が約</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億の増。公債費に準ずる債務負担行為に基づく支出額は、健康福祉会館賃借料の減を要因として約</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億円の減。算入公債費等は、都市計画税充当分の増などにより、約</a:t>
          </a:r>
          <a:r>
            <a:rPr kumimoji="1" lang="en-US" altLang="ja-JP" sz="1200">
              <a:latin typeface="ＭＳ ゴシック" pitchFamily="49" charset="-128"/>
              <a:ea typeface="ＭＳ ゴシック" pitchFamily="49" charset="-128"/>
            </a:rPr>
            <a:t>3.15</a:t>
          </a:r>
          <a:r>
            <a:rPr kumimoji="1" lang="ja-JP" altLang="en-US" sz="1200">
              <a:latin typeface="ＭＳ ゴシック" pitchFamily="49" charset="-128"/>
              <a:ea typeface="ＭＳ ゴシック" pitchFamily="49" charset="-128"/>
            </a:rPr>
            <a:t>億増となったため、実質公債費率の分子は約</a:t>
          </a:r>
          <a:r>
            <a:rPr kumimoji="1" lang="en-US" altLang="ja-JP" sz="1200">
              <a:latin typeface="ＭＳ ゴシック" pitchFamily="49" charset="-128"/>
              <a:ea typeface="ＭＳ ゴシック" pitchFamily="49" charset="-128"/>
            </a:rPr>
            <a:t>9.7</a:t>
          </a:r>
          <a:r>
            <a:rPr kumimoji="1" lang="ja-JP" altLang="en-US" sz="1200">
              <a:latin typeface="ＭＳ ゴシック" pitchFamily="49" charset="-128"/>
              <a:ea typeface="ＭＳ ゴシック" pitchFamily="49" charset="-128"/>
            </a:rPr>
            <a:t>億増となりました。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類似団体の平均よりも低い水準を維持していますが、健全な財政運営の観点から市債を計画的に借り入れることにより、必要以上に将来負担の増大を招くことのないように留意してまいります。</a:t>
          </a:r>
          <a:endParaRPr kumimoji="1" lang="en-US" altLang="ja-JP" sz="12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満期一括償還地方債については、低金利が続いている状況から、利用はしておりません。そのため、満期一括償還地方債の償還財源としての減債基金残高等もございません。</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（仮称）東松戸複合施設建設事業（継続費）や臨時財政対策債等の市債借入が増えたものの、令和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年度は元金償還額が市債借入額を上回ったため、地方債現在高は約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億円減少しました。一方で、充当可能財源等は国民健康保険事業財政調整基金等の取崩しにより、前年度と比較して約</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億円減となりました。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将来負担額の減少よりも、充当可能財源等の減少幅の方が大きかったため、将来負担比率の分子は昨年度と比較して約</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億円増加となりました。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地方債現在高等の増加に留意しつつ、今後も市民ニーズに的確に対応した事業の選択と集中により、市債借入を極力抑制するとともに、基金残高の確保により安定的な比率の確保に努めてまいります。</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千葉県松戸市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億円、新病院建設費に係る企業債の償還元金に充てるため、病院施設整備基金を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億円それぞれ取崩しを行いました。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一方、庁舎建設基金に約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億円の積立を行った結果、基金全体としては約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億円の減額となりました。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松戸駅周辺地域の活性化事業や公共施設の再編事業などの大型事業に備え、将来の財源を確保するためにも、計画的に基金に積み立てられるよう努めてまいります。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・庁舎建設基金：市庁舎の建設及び整備に要する資金に充当。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・病院施設整備基金：病院施設の移転・建設及び整備に要する資金に充当。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・森林環境譲与税基金：国からの森林環境譲与税を財源とし、森林整備及びその促進に要する資金に充当。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・庁舎建設基金：市庁舎の建設及び整備に要する資金として約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億円積み立てを行ったため、増額となりました。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・病院施設整備基金：新病院の移転・建設及び整備に要した経費の元利償還分の資金に充当するために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億円取り崩したため、減額となりました。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年度の森林環境譲与税を原資に約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億円積み立てたため、増額となりました。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・庁舎建設基金：庁舎建設の時期、建設費用の見通し等を総合的に勘案し、積立を行ってまいります。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・病院施設整備基金：新病院建設費に係る企業債の償還元金の財源として基金を充当してまいります。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・森林環境譲与税基金：森林整備及びその促進に要する資金に充当し、活用を検討してまいります。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年度は新型コロナウイルス感染症の対応により、前年度より約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億円減少しております。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松戸駅周辺地域の活性化事業や公共施設の再編事業などの大型事業に備え、将来の財源を確保するためにも、計画的に基金に積み立てられるよう努めてまいります。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年度は増減はございませんでした。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市債の計画的な借入の管理に努め、償還に必要な財源について確保をしてまいります。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498,457
481,274
61.38
214,011,388
207,271,089
5,890,117
90,471,061
121,264,914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も高い水準となっている。当市においては、平成２９年３月に「松戸市公共施設等総合管理計画」を、平成３１年４月には、「松戸市公共施設再編整備基本計画」を策定。施設ごとの具体的な対応方針を定めた「松戸市公共施設個別施設計画」を令和４年３月に策定したところである。これらに基づき、公共施設の総量の最適化や適正配置を図るとともに、財政的な負担を十分に考慮しながら、着実に再編整備を進めていきたい。</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7" name="テキスト ボックス 56"/>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95123</xdr:rowOff>
    </xdr:from>
    <xdr:to>
      <xdr:col>23</xdr:col>
      <xdr:colOff>85090</xdr:colOff>
      <xdr:row>33</xdr:row>
      <xdr:rowOff>129921</xdr:rowOff>
    </xdr:to>
    <xdr:cxnSp macro="">
      <xdr:nvCxnSpPr>
        <xdr:cNvPr id="67" name="直線コネクタ 66"/>
        <xdr:cNvCxnSpPr/>
      </xdr:nvCxnSpPr>
      <xdr:spPr>
        <a:xfrm flipV="1">
          <a:off x="4760595" y="4552823"/>
          <a:ext cx="1270" cy="123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133748</xdr:rowOff>
    </xdr:from>
    <xdr:ext cx="405111" cy="259045"/>
    <xdr:sp macro="" textlink="">
      <xdr:nvSpPr>
        <xdr:cNvPr id="68" name="有形固定資産減価償却率最小値テキスト"/>
        <xdr:cNvSpPr txBox="1"/>
      </xdr:nvSpPr>
      <xdr:spPr>
        <a:xfrm>
          <a:off x="4813300" y="5791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129921</xdr:rowOff>
    </xdr:from>
    <xdr:to>
      <xdr:col>23</xdr:col>
      <xdr:colOff>174625</xdr:colOff>
      <xdr:row>33</xdr:row>
      <xdr:rowOff>129921</xdr:rowOff>
    </xdr:to>
    <xdr:cxnSp macro="">
      <xdr:nvCxnSpPr>
        <xdr:cNvPr id="69" name="直線コネクタ 68"/>
        <xdr:cNvCxnSpPr/>
      </xdr:nvCxnSpPr>
      <xdr:spPr>
        <a:xfrm>
          <a:off x="4673600" y="578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41800</xdr:rowOff>
    </xdr:from>
    <xdr:ext cx="405111" cy="259045"/>
    <xdr:sp macro="" textlink="">
      <xdr:nvSpPr>
        <xdr:cNvPr id="70" name="有形固定資産減価償却率最大値テキスト"/>
        <xdr:cNvSpPr txBox="1"/>
      </xdr:nvSpPr>
      <xdr:spPr>
        <a:xfrm>
          <a:off x="4813300" y="432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95123</xdr:rowOff>
    </xdr:from>
    <xdr:to>
      <xdr:col>23</xdr:col>
      <xdr:colOff>174625</xdr:colOff>
      <xdr:row>26</xdr:row>
      <xdr:rowOff>95123</xdr:rowOff>
    </xdr:to>
    <xdr:cxnSp macro="">
      <xdr:nvCxnSpPr>
        <xdr:cNvPr id="71" name="直線コネクタ 70"/>
        <xdr:cNvCxnSpPr/>
      </xdr:nvCxnSpPr>
      <xdr:spPr>
        <a:xfrm>
          <a:off x="4673600" y="455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72" name="有形固定資産減価償却率平均値テキスト"/>
        <xdr:cNvSpPr txBox="1"/>
      </xdr:nvSpPr>
      <xdr:spPr>
        <a:xfrm>
          <a:off x="4813300" y="488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73" name="フローチャート: 判断 72"/>
        <xdr:cNvSpPr/>
      </xdr:nvSpPr>
      <xdr:spPr>
        <a:xfrm>
          <a:off x="47117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30861</xdr:rowOff>
    </xdr:from>
    <xdr:to>
      <xdr:col>19</xdr:col>
      <xdr:colOff>187325</xdr:colOff>
      <xdr:row>29</xdr:row>
      <xdr:rowOff>132461</xdr:rowOff>
    </xdr:to>
    <xdr:sp macro="" textlink="">
      <xdr:nvSpPr>
        <xdr:cNvPr id="74" name="フローチャート: 判断 73"/>
        <xdr:cNvSpPr/>
      </xdr:nvSpPr>
      <xdr:spPr>
        <a:xfrm>
          <a:off x="4000500" y="50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167767</xdr:rowOff>
    </xdr:from>
    <xdr:to>
      <xdr:col>15</xdr:col>
      <xdr:colOff>187325</xdr:colOff>
      <xdr:row>29</xdr:row>
      <xdr:rowOff>97917</xdr:rowOff>
    </xdr:to>
    <xdr:sp macro="" textlink="">
      <xdr:nvSpPr>
        <xdr:cNvPr id="75" name="フローチャート: 判断 74"/>
        <xdr:cNvSpPr/>
      </xdr:nvSpPr>
      <xdr:spPr>
        <a:xfrm>
          <a:off x="3238500" y="49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146177</xdr:rowOff>
    </xdr:from>
    <xdr:to>
      <xdr:col>11</xdr:col>
      <xdr:colOff>187325</xdr:colOff>
      <xdr:row>29</xdr:row>
      <xdr:rowOff>76327</xdr:rowOff>
    </xdr:to>
    <xdr:sp macro="" textlink="">
      <xdr:nvSpPr>
        <xdr:cNvPr id="76" name="フローチャート: 判断 75"/>
        <xdr:cNvSpPr/>
      </xdr:nvSpPr>
      <xdr:spPr>
        <a:xfrm>
          <a:off x="2476500" y="494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133223</xdr:rowOff>
    </xdr:from>
    <xdr:to>
      <xdr:col>7</xdr:col>
      <xdr:colOff>187325</xdr:colOff>
      <xdr:row>29</xdr:row>
      <xdr:rowOff>63373</xdr:rowOff>
    </xdr:to>
    <xdr:sp macro="" textlink="">
      <xdr:nvSpPr>
        <xdr:cNvPr id="77" name="フローチャート: 判断 76"/>
        <xdr:cNvSpPr/>
      </xdr:nvSpPr>
      <xdr:spPr>
        <a:xfrm>
          <a:off x="1714500" y="4933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83" name="楕円 82"/>
        <xdr:cNvSpPr/>
      </xdr:nvSpPr>
      <xdr:spPr>
        <a:xfrm>
          <a:off x="4711700" y="535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16146</xdr:rowOff>
    </xdr:from>
    <xdr:ext cx="405111" cy="259045"/>
    <xdr:sp macro="" textlink="">
      <xdr:nvSpPr>
        <xdr:cNvPr id="84" name="有形固定資産減価償却率該当値テキスト"/>
        <xdr:cNvSpPr txBox="1"/>
      </xdr:nvSpPr>
      <xdr:spPr>
        <a:xfrm>
          <a:off x="4813300" y="5331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165989</xdr:rowOff>
    </xdr:from>
    <xdr:to>
      <xdr:col>19</xdr:col>
      <xdr:colOff>187325</xdr:colOff>
      <xdr:row>31</xdr:row>
      <xdr:rowOff>96139</xdr:rowOff>
    </xdr:to>
    <xdr:sp macro="" textlink="">
      <xdr:nvSpPr>
        <xdr:cNvPr id="85" name="楕円 84"/>
        <xdr:cNvSpPr/>
      </xdr:nvSpPr>
      <xdr:spPr>
        <a:xfrm>
          <a:off x="4000500" y="53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45339</xdr:rowOff>
    </xdr:from>
    <xdr:to>
      <xdr:col>23</xdr:col>
      <xdr:colOff>85725</xdr:colOff>
      <xdr:row>31</xdr:row>
      <xdr:rowOff>88519</xdr:rowOff>
    </xdr:to>
    <xdr:cxnSp macro="">
      <xdr:nvCxnSpPr>
        <xdr:cNvPr id="86" name="直線コネクタ 85"/>
        <xdr:cNvCxnSpPr/>
      </xdr:nvCxnSpPr>
      <xdr:spPr>
        <a:xfrm>
          <a:off x="4051300" y="5360289"/>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140081</xdr:rowOff>
    </xdr:from>
    <xdr:to>
      <xdr:col>15</xdr:col>
      <xdr:colOff>187325</xdr:colOff>
      <xdr:row>31</xdr:row>
      <xdr:rowOff>70231</xdr:rowOff>
    </xdr:to>
    <xdr:sp macro="" textlink="">
      <xdr:nvSpPr>
        <xdr:cNvPr id="87" name="楕円 86"/>
        <xdr:cNvSpPr/>
      </xdr:nvSpPr>
      <xdr:spPr>
        <a:xfrm>
          <a:off x="3238500" y="528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19431</xdr:rowOff>
    </xdr:from>
    <xdr:to>
      <xdr:col>19</xdr:col>
      <xdr:colOff>136525</xdr:colOff>
      <xdr:row>31</xdr:row>
      <xdr:rowOff>45339</xdr:rowOff>
    </xdr:to>
    <xdr:cxnSp macro="">
      <xdr:nvCxnSpPr>
        <xdr:cNvPr id="88" name="直線コネクタ 87"/>
        <xdr:cNvCxnSpPr/>
      </xdr:nvCxnSpPr>
      <xdr:spPr>
        <a:xfrm>
          <a:off x="3289300" y="5334381"/>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135763</xdr:rowOff>
    </xdr:from>
    <xdr:to>
      <xdr:col>11</xdr:col>
      <xdr:colOff>187325</xdr:colOff>
      <xdr:row>31</xdr:row>
      <xdr:rowOff>65913</xdr:rowOff>
    </xdr:to>
    <xdr:sp macro="" textlink="">
      <xdr:nvSpPr>
        <xdr:cNvPr id="89" name="楕円 88"/>
        <xdr:cNvSpPr/>
      </xdr:nvSpPr>
      <xdr:spPr>
        <a:xfrm>
          <a:off x="2476500" y="527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15113</xdr:rowOff>
    </xdr:from>
    <xdr:to>
      <xdr:col>15</xdr:col>
      <xdr:colOff>136525</xdr:colOff>
      <xdr:row>31</xdr:row>
      <xdr:rowOff>19431</xdr:rowOff>
    </xdr:to>
    <xdr:cxnSp macro="">
      <xdr:nvCxnSpPr>
        <xdr:cNvPr id="90" name="直線コネクタ 89"/>
        <xdr:cNvCxnSpPr/>
      </xdr:nvCxnSpPr>
      <xdr:spPr>
        <a:xfrm>
          <a:off x="2527300" y="5330063"/>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92583</xdr:rowOff>
    </xdr:from>
    <xdr:to>
      <xdr:col>7</xdr:col>
      <xdr:colOff>187325</xdr:colOff>
      <xdr:row>31</xdr:row>
      <xdr:rowOff>22733</xdr:rowOff>
    </xdr:to>
    <xdr:sp macro="" textlink="">
      <xdr:nvSpPr>
        <xdr:cNvPr id="91" name="楕円 90"/>
        <xdr:cNvSpPr/>
      </xdr:nvSpPr>
      <xdr:spPr>
        <a:xfrm>
          <a:off x="1714500" y="523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143383</xdr:rowOff>
    </xdr:from>
    <xdr:to>
      <xdr:col>11</xdr:col>
      <xdr:colOff>136525</xdr:colOff>
      <xdr:row>31</xdr:row>
      <xdr:rowOff>15113</xdr:rowOff>
    </xdr:to>
    <xdr:cxnSp macro="">
      <xdr:nvCxnSpPr>
        <xdr:cNvPr id="92" name="直線コネクタ 91"/>
        <xdr:cNvCxnSpPr/>
      </xdr:nvCxnSpPr>
      <xdr:spPr>
        <a:xfrm>
          <a:off x="1765300" y="528688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148988</xdr:rowOff>
    </xdr:from>
    <xdr:ext cx="405111" cy="259045"/>
    <xdr:sp macro="" textlink="">
      <xdr:nvSpPr>
        <xdr:cNvPr id="93" name="n_1aveValue有形固定資産減価償却率"/>
        <xdr:cNvSpPr txBox="1"/>
      </xdr:nvSpPr>
      <xdr:spPr>
        <a:xfrm>
          <a:off x="3836044" y="4778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114444</xdr:rowOff>
    </xdr:from>
    <xdr:ext cx="405111" cy="259045"/>
    <xdr:sp macro="" textlink="">
      <xdr:nvSpPr>
        <xdr:cNvPr id="94" name="n_2aveValue有形固定資産減価償却率"/>
        <xdr:cNvSpPr txBox="1"/>
      </xdr:nvSpPr>
      <xdr:spPr>
        <a:xfrm>
          <a:off x="3086744" y="4743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92854</xdr:rowOff>
    </xdr:from>
    <xdr:ext cx="405111" cy="259045"/>
    <xdr:sp macro="" textlink="">
      <xdr:nvSpPr>
        <xdr:cNvPr id="95" name="n_3aveValue有形固定資産減価償却率"/>
        <xdr:cNvSpPr txBox="1"/>
      </xdr:nvSpPr>
      <xdr:spPr>
        <a:xfrm>
          <a:off x="2324744" y="4722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79900</xdr:rowOff>
    </xdr:from>
    <xdr:ext cx="405111" cy="259045"/>
    <xdr:sp macro="" textlink="">
      <xdr:nvSpPr>
        <xdr:cNvPr id="96" name="n_4aveValue有形固定資産減価償却率"/>
        <xdr:cNvSpPr txBox="1"/>
      </xdr:nvSpPr>
      <xdr:spPr>
        <a:xfrm>
          <a:off x="1562744" y="4709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87266</xdr:rowOff>
    </xdr:from>
    <xdr:ext cx="405111" cy="259045"/>
    <xdr:sp macro="" textlink="">
      <xdr:nvSpPr>
        <xdr:cNvPr id="97" name="n_1mainValue有形固定資産減価償却率"/>
        <xdr:cNvSpPr txBox="1"/>
      </xdr:nvSpPr>
      <xdr:spPr>
        <a:xfrm>
          <a:off x="3836044" y="5402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61358</xdr:rowOff>
    </xdr:from>
    <xdr:ext cx="405111" cy="259045"/>
    <xdr:sp macro="" textlink="">
      <xdr:nvSpPr>
        <xdr:cNvPr id="98" name="n_2mainValue有形固定資産減価償却率"/>
        <xdr:cNvSpPr txBox="1"/>
      </xdr:nvSpPr>
      <xdr:spPr>
        <a:xfrm>
          <a:off x="3086744" y="5376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57040</xdr:rowOff>
    </xdr:from>
    <xdr:ext cx="405111" cy="259045"/>
    <xdr:sp macro="" textlink="">
      <xdr:nvSpPr>
        <xdr:cNvPr id="99" name="n_3mainValue有形固定資産減価償却率"/>
        <xdr:cNvSpPr txBox="1"/>
      </xdr:nvSpPr>
      <xdr:spPr>
        <a:xfrm>
          <a:off x="2324744" y="537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13860</xdr:rowOff>
    </xdr:from>
    <xdr:ext cx="405111" cy="259045"/>
    <xdr:sp macro="" textlink="">
      <xdr:nvSpPr>
        <xdr:cNvPr id="100" name="n_4mainValue有形固定資産減価償却率"/>
        <xdr:cNvSpPr txBox="1"/>
      </xdr:nvSpPr>
      <xdr:spPr>
        <a:xfrm>
          <a:off x="1562744" y="5328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上回っており、公共施設の再編や庁舎の整備等の大型事業の実施が控えているため、将来負担額の増加が見込まれる。「松戸市公共施設等総合管理計画」や「松戸市公共施設再編整備計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「松戸市公共施設個別施設計画」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と合わせて、財政的な負担を十分に考慮しながら、各種事業に取り組んでいきたい。</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88165</xdr:rowOff>
    </xdr:to>
    <xdr:cxnSp macro="">
      <xdr:nvCxnSpPr>
        <xdr:cNvPr id="131" name="直線コネクタ 130"/>
        <xdr:cNvCxnSpPr/>
      </xdr:nvCxnSpPr>
      <xdr:spPr>
        <a:xfrm flipV="1">
          <a:off x="14793595" y="4489903"/>
          <a:ext cx="1269" cy="142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91992</xdr:rowOff>
    </xdr:from>
    <xdr:ext cx="469744" cy="259045"/>
    <xdr:sp macro="" textlink="">
      <xdr:nvSpPr>
        <xdr:cNvPr id="132" name="債務償還比率最小値テキスト"/>
        <xdr:cNvSpPr txBox="1"/>
      </xdr:nvSpPr>
      <xdr:spPr>
        <a:xfrm>
          <a:off x="14846300" y="59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88165</xdr:rowOff>
    </xdr:from>
    <xdr:to>
      <xdr:col>76</xdr:col>
      <xdr:colOff>111125</xdr:colOff>
      <xdr:row>34</xdr:row>
      <xdr:rowOff>88165</xdr:rowOff>
    </xdr:to>
    <xdr:cxnSp macro="">
      <xdr:nvCxnSpPr>
        <xdr:cNvPr id="133" name="直線コネクタ 132"/>
        <xdr:cNvCxnSpPr/>
      </xdr:nvCxnSpPr>
      <xdr:spPr>
        <a:xfrm>
          <a:off x="14706600" y="5917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120857</xdr:rowOff>
    </xdr:from>
    <xdr:ext cx="469744" cy="259045"/>
    <xdr:sp macro="" textlink="">
      <xdr:nvSpPr>
        <xdr:cNvPr id="136" name="債務償還比率平均値テキスト"/>
        <xdr:cNvSpPr txBox="1"/>
      </xdr:nvSpPr>
      <xdr:spPr>
        <a:xfrm>
          <a:off x="14846300" y="509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97980</xdr:rowOff>
    </xdr:from>
    <xdr:to>
      <xdr:col>76</xdr:col>
      <xdr:colOff>73025</xdr:colOff>
      <xdr:row>31</xdr:row>
      <xdr:rowOff>28130</xdr:rowOff>
    </xdr:to>
    <xdr:sp macro="" textlink="">
      <xdr:nvSpPr>
        <xdr:cNvPr id="137" name="フローチャート: 判断 136"/>
        <xdr:cNvSpPr/>
      </xdr:nvSpPr>
      <xdr:spPr>
        <a:xfrm>
          <a:off x="14744700" y="52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167531</xdr:rowOff>
    </xdr:from>
    <xdr:to>
      <xdr:col>72</xdr:col>
      <xdr:colOff>123825</xdr:colOff>
      <xdr:row>31</xdr:row>
      <xdr:rowOff>97681</xdr:rowOff>
    </xdr:to>
    <xdr:sp macro="" textlink="">
      <xdr:nvSpPr>
        <xdr:cNvPr id="138" name="フローチャート: 判断 137"/>
        <xdr:cNvSpPr/>
      </xdr:nvSpPr>
      <xdr:spPr>
        <a:xfrm>
          <a:off x="14033500" y="53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155811</xdr:rowOff>
    </xdr:from>
    <xdr:to>
      <xdr:col>68</xdr:col>
      <xdr:colOff>123825</xdr:colOff>
      <xdr:row>31</xdr:row>
      <xdr:rowOff>85961</xdr:rowOff>
    </xdr:to>
    <xdr:sp macro="" textlink="">
      <xdr:nvSpPr>
        <xdr:cNvPr id="139" name="フローチャート: 判断 138"/>
        <xdr:cNvSpPr/>
      </xdr:nvSpPr>
      <xdr:spPr>
        <a:xfrm>
          <a:off x="13271500" y="52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159358</xdr:rowOff>
    </xdr:from>
    <xdr:to>
      <xdr:col>64</xdr:col>
      <xdr:colOff>123825</xdr:colOff>
      <xdr:row>31</xdr:row>
      <xdr:rowOff>89508</xdr:rowOff>
    </xdr:to>
    <xdr:sp macro="" textlink="">
      <xdr:nvSpPr>
        <xdr:cNvPr id="140" name="フローチャート: 判断 139"/>
        <xdr:cNvSpPr/>
      </xdr:nvSpPr>
      <xdr:spPr>
        <a:xfrm>
          <a:off x="12509500" y="530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11965</xdr:rowOff>
    </xdr:from>
    <xdr:to>
      <xdr:col>60</xdr:col>
      <xdr:colOff>123825</xdr:colOff>
      <xdr:row>31</xdr:row>
      <xdr:rowOff>113565</xdr:rowOff>
    </xdr:to>
    <xdr:sp macro="" textlink="">
      <xdr:nvSpPr>
        <xdr:cNvPr id="141" name="フローチャート: 判断 140"/>
        <xdr:cNvSpPr/>
      </xdr:nvSpPr>
      <xdr:spPr>
        <a:xfrm>
          <a:off x="11747500" y="532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22606</xdr:rowOff>
    </xdr:from>
    <xdr:to>
      <xdr:col>76</xdr:col>
      <xdr:colOff>73025</xdr:colOff>
      <xdr:row>31</xdr:row>
      <xdr:rowOff>124206</xdr:rowOff>
    </xdr:to>
    <xdr:sp macro="" textlink="">
      <xdr:nvSpPr>
        <xdr:cNvPr id="147" name="楕円 146"/>
        <xdr:cNvSpPr/>
      </xdr:nvSpPr>
      <xdr:spPr>
        <a:xfrm>
          <a:off x="14744700" y="533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1033</xdr:rowOff>
    </xdr:from>
    <xdr:ext cx="469744" cy="259045"/>
    <xdr:sp macro="" textlink="">
      <xdr:nvSpPr>
        <xdr:cNvPr id="148" name="債務償還比率該当値テキスト"/>
        <xdr:cNvSpPr txBox="1"/>
      </xdr:nvSpPr>
      <xdr:spPr>
        <a:xfrm>
          <a:off x="14846300" y="531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60080</xdr:rowOff>
    </xdr:from>
    <xdr:to>
      <xdr:col>72</xdr:col>
      <xdr:colOff>123825</xdr:colOff>
      <xdr:row>31</xdr:row>
      <xdr:rowOff>161680</xdr:rowOff>
    </xdr:to>
    <xdr:sp macro="" textlink="">
      <xdr:nvSpPr>
        <xdr:cNvPr id="149" name="楕円 148"/>
        <xdr:cNvSpPr/>
      </xdr:nvSpPr>
      <xdr:spPr>
        <a:xfrm>
          <a:off x="14033500" y="53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73406</xdr:rowOff>
    </xdr:from>
    <xdr:to>
      <xdr:col>76</xdr:col>
      <xdr:colOff>22225</xdr:colOff>
      <xdr:row>31</xdr:row>
      <xdr:rowOff>110880</xdr:rowOff>
    </xdr:to>
    <xdr:cxnSp macro="">
      <xdr:nvCxnSpPr>
        <xdr:cNvPr id="150" name="直線コネクタ 149"/>
        <xdr:cNvCxnSpPr/>
      </xdr:nvCxnSpPr>
      <xdr:spPr>
        <a:xfrm flipV="1">
          <a:off x="14084300" y="5388356"/>
          <a:ext cx="711200" cy="3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88918</xdr:rowOff>
    </xdr:from>
    <xdr:to>
      <xdr:col>68</xdr:col>
      <xdr:colOff>123825</xdr:colOff>
      <xdr:row>32</xdr:row>
      <xdr:rowOff>19068</xdr:rowOff>
    </xdr:to>
    <xdr:sp macro="" textlink="">
      <xdr:nvSpPr>
        <xdr:cNvPr id="151" name="楕円 150"/>
        <xdr:cNvSpPr/>
      </xdr:nvSpPr>
      <xdr:spPr>
        <a:xfrm>
          <a:off x="13271500" y="540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110880</xdr:rowOff>
    </xdr:from>
    <xdr:to>
      <xdr:col>72</xdr:col>
      <xdr:colOff>73025</xdr:colOff>
      <xdr:row>31</xdr:row>
      <xdr:rowOff>139718</xdr:rowOff>
    </xdr:to>
    <xdr:cxnSp macro="">
      <xdr:nvCxnSpPr>
        <xdr:cNvPr id="152" name="直線コネクタ 151"/>
        <xdr:cNvCxnSpPr/>
      </xdr:nvCxnSpPr>
      <xdr:spPr>
        <a:xfrm flipV="1">
          <a:off x="13322300" y="5425830"/>
          <a:ext cx="762000" cy="2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92003</xdr:rowOff>
    </xdr:from>
    <xdr:to>
      <xdr:col>64</xdr:col>
      <xdr:colOff>123825</xdr:colOff>
      <xdr:row>32</xdr:row>
      <xdr:rowOff>22153</xdr:rowOff>
    </xdr:to>
    <xdr:sp macro="" textlink="">
      <xdr:nvSpPr>
        <xdr:cNvPr id="153" name="楕円 152"/>
        <xdr:cNvSpPr/>
      </xdr:nvSpPr>
      <xdr:spPr>
        <a:xfrm>
          <a:off x="12509500" y="540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139718</xdr:rowOff>
    </xdr:from>
    <xdr:to>
      <xdr:col>68</xdr:col>
      <xdr:colOff>73025</xdr:colOff>
      <xdr:row>31</xdr:row>
      <xdr:rowOff>142803</xdr:rowOff>
    </xdr:to>
    <xdr:cxnSp macro="">
      <xdr:nvCxnSpPr>
        <xdr:cNvPr id="154" name="直線コネクタ 153"/>
        <xdr:cNvCxnSpPr/>
      </xdr:nvCxnSpPr>
      <xdr:spPr>
        <a:xfrm flipV="1">
          <a:off x="12560300" y="5454668"/>
          <a:ext cx="762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155503</xdr:rowOff>
    </xdr:from>
    <xdr:to>
      <xdr:col>60</xdr:col>
      <xdr:colOff>123825</xdr:colOff>
      <xdr:row>31</xdr:row>
      <xdr:rowOff>85653</xdr:rowOff>
    </xdr:to>
    <xdr:sp macro="" textlink="">
      <xdr:nvSpPr>
        <xdr:cNvPr id="155" name="楕円 154"/>
        <xdr:cNvSpPr/>
      </xdr:nvSpPr>
      <xdr:spPr>
        <a:xfrm>
          <a:off x="11747500" y="529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34853</xdr:rowOff>
    </xdr:from>
    <xdr:to>
      <xdr:col>64</xdr:col>
      <xdr:colOff>73025</xdr:colOff>
      <xdr:row>31</xdr:row>
      <xdr:rowOff>142803</xdr:rowOff>
    </xdr:to>
    <xdr:cxnSp macro="">
      <xdr:nvCxnSpPr>
        <xdr:cNvPr id="156" name="直線コネクタ 155"/>
        <xdr:cNvCxnSpPr/>
      </xdr:nvCxnSpPr>
      <xdr:spPr>
        <a:xfrm>
          <a:off x="11798300" y="5349803"/>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114208</xdr:rowOff>
    </xdr:from>
    <xdr:ext cx="469744" cy="259045"/>
    <xdr:sp macro="" textlink="">
      <xdr:nvSpPr>
        <xdr:cNvPr id="157" name="n_1aveValue債務償還比率"/>
        <xdr:cNvSpPr txBox="1"/>
      </xdr:nvSpPr>
      <xdr:spPr>
        <a:xfrm>
          <a:off x="13836727" y="508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102488</xdr:rowOff>
    </xdr:from>
    <xdr:ext cx="469744" cy="259045"/>
    <xdr:sp macro="" textlink="">
      <xdr:nvSpPr>
        <xdr:cNvPr id="158" name="n_2aveValue債務償還比率"/>
        <xdr:cNvSpPr txBox="1"/>
      </xdr:nvSpPr>
      <xdr:spPr>
        <a:xfrm>
          <a:off x="13087427" y="507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106035</xdr:rowOff>
    </xdr:from>
    <xdr:ext cx="469744" cy="259045"/>
    <xdr:sp macro="" textlink="">
      <xdr:nvSpPr>
        <xdr:cNvPr id="159" name="n_3aveValue債務償還比率"/>
        <xdr:cNvSpPr txBox="1"/>
      </xdr:nvSpPr>
      <xdr:spPr>
        <a:xfrm>
          <a:off x="12325427" y="507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104692</xdr:rowOff>
    </xdr:from>
    <xdr:ext cx="469744" cy="259045"/>
    <xdr:sp macro="" textlink="">
      <xdr:nvSpPr>
        <xdr:cNvPr id="160" name="n_4aveValue債務償還比率"/>
        <xdr:cNvSpPr txBox="1"/>
      </xdr:nvSpPr>
      <xdr:spPr>
        <a:xfrm>
          <a:off x="11563427" y="541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152807</xdr:rowOff>
    </xdr:from>
    <xdr:ext cx="469744" cy="259045"/>
    <xdr:sp macro="" textlink="">
      <xdr:nvSpPr>
        <xdr:cNvPr id="161" name="n_1mainValue債務償還比率"/>
        <xdr:cNvSpPr txBox="1"/>
      </xdr:nvSpPr>
      <xdr:spPr>
        <a:xfrm>
          <a:off x="13836727" y="546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10195</xdr:rowOff>
    </xdr:from>
    <xdr:ext cx="469744" cy="259045"/>
    <xdr:sp macro="" textlink="">
      <xdr:nvSpPr>
        <xdr:cNvPr id="162" name="n_2mainValue債務償還比率"/>
        <xdr:cNvSpPr txBox="1"/>
      </xdr:nvSpPr>
      <xdr:spPr>
        <a:xfrm>
          <a:off x="13087427" y="549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13280</xdr:rowOff>
    </xdr:from>
    <xdr:ext cx="469744" cy="259045"/>
    <xdr:sp macro="" textlink="">
      <xdr:nvSpPr>
        <xdr:cNvPr id="163" name="n_3mainValue債務償還比率"/>
        <xdr:cNvSpPr txBox="1"/>
      </xdr:nvSpPr>
      <xdr:spPr>
        <a:xfrm>
          <a:off x="12325427" y="549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102180</xdr:rowOff>
    </xdr:from>
    <xdr:ext cx="469744" cy="259045"/>
    <xdr:sp macro="" textlink="">
      <xdr:nvSpPr>
        <xdr:cNvPr id="164" name="n_4mainValue債務償還比率"/>
        <xdr:cNvSpPr txBox="1"/>
      </xdr:nvSpPr>
      <xdr:spPr>
        <a:xfrm>
          <a:off x="11563427" y="507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498,457
481,274
61.38
214,011,388
207,271,089
5,890,117
90,471,061
121,264,914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159476</xdr:rowOff>
    </xdr:from>
    <xdr:to>
      <xdr:col>24</xdr:col>
      <xdr:colOff>62865</xdr:colOff>
      <xdr:row>41</xdr:row>
      <xdr:rowOff>138249</xdr:rowOff>
    </xdr:to>
    <xdr:cxnSp macro="">
      <xdr:nvCxnSpPr>
        <xdr:cNvPr id="58" name="直線コネクタ 57"/>
        <xdr:cNvCxnSpPr/>
      </xdr:nvCxnSpPr>
      <xdr:spPr>
        <a:xfrm flipV="1">
          <a:off x="4634865" y="5817326"/>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道路】&#10;有形固定資産減価償却率最小値テキスト"/>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106153</xdr:rowOff>
    </xdr:from>
    <xdr:ext cx="340478" cy="259045"/>
    <xdr:sp macro="" textlink="">
      <xdr:nvSpPr>
        <xdr:cNvPr id="61" name="【道路】&#10;有形固定資産減価償却率最大値テキスト"/>
        <xdr:cNvSpPr txBox="1"/>
      </xdr:nvSpPr>
      <xdr:spPr>
        <a:xfrm>
          <a:off x="4673600" y="559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xdr:cNvCxnSpPr/>
      </xdr:nvCxnSpPr>
      <xdr:spPr>
        <a:xfrm>
          <a:off x="4546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113591</xdr:rowOff>
    </xdr:from>
    <xdr:ext cx="405111" cy="259045"/>
    <xdr:sp macro="" textlink="">
      <xdr:nvSpPr>
        <xdr:cNvPr id="63" name="【道路】&#10;有形固定資産減価償却率平均値テキスト"/>
        <xdr:cNvSpPr txBox="1"/>
      </xdr:nvSpPr>
      <xdr:spPr>
        <a:xfrm>
          <a:off x="4673600" y="645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90715</xdr:rowOff>
    </xdr:from>
    <xdr:to>
      <xdr:col>24</xdr:col>
      <xdr:colOff>114300</xdr:colOff>
      <xdr:row>39</xdr:row>
      <xdr:rowOff>20865</xdr:rowOff>
    </xdr:to>
    <xdr:sp macro="" textlink="">
      <xdr:nvSpPr>
        <xdr:cNvPr id="64" name="フローチャート: 判断 63"/>
        <xdr:cNvSpPr/>
      </xdr:nvSpPr>
      <xdr:spPr>
        <a:xfrm>
          <a:off x="45847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66222</xdr:rowOff>
    </xdr:from>
    <xdr:to>
      <xdr:col>20</xdr:col>
      <xdr:colOff>38100</xdr:colOff>
      <xdr:row>38</xdr:row>
      <xdr:rowOff>167822</xdr:rowOff>
    </xdr:to>
    <xdr:sp macro="" textlink="">
      <xdr:nvSpPr>
        <xdr:cNvPr id="65" name="フローチャート: 判断 64"/>
        <xdr:cNvSpPr/>
      </xdr:nvSpPr>
      <xdr:spPr>
        <a:xfrm>
          <a:off x="3746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xdr:cNvSpPr/>
      </xdr:nvSpPr>
      <xdr:spPr>
        <a:xfrm>
          <a:off x="2857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7" name="フローチャート: 判断 66"/>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125004</xdr:rowOff>
    </xdr:from>
    <xdr:to>
      <xdr:col>24</xdr:col>
      <xdr:colOff>114300</xdr:colOff>
      <xdr:row>39</xdr:row>
      <xdr:rowOff>55154</xdr:rowOff>
    </xdr:to>
    <xdr:sp macro="" textlink="">
      <xdr:nvSpPr>
        <xdr:cNvPr id="74" name="楕円 73"/>
        <xdr:cNvSpPr/>
      </xdr:nvSpPr>
      <xdr:spPr>
        <a:xfrm>
          <a:off x="45847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103431</xdr:rowOff>
    </xdr:from>
    <xdr:ext cx="405111" cy="259045"/>
    <xdr:sp macro="" textlink="">
      <xdr:nvSpPr>
        <xdr:cNvPr id="75" name="【道路】&#10;有形固定資産減価償却率該当値テキスト"/>
        <xdr:cNvSpPr txBox="1"/>
      </xdr:nvSpPr>
      <xdr:spPr>
        <a:xfrm>
          <a:off x="4673600"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102144</xdr:rowOff>
    </xdr:from>
    <xdr:to>
      <xdr:col>20</xdr:col>
      <xdr:colOff>38100</xdr:colOff>
      <xdr:row>39</xdr:row>
      <xdr:rowOff>32294</xdr:rowOff>
    </xdr:to>
    <xdr:sp macro="" textlink="">
      <xdr:nvSpPr>
        <xdr:cNvPr id="76" name="楕円 75"/>
        <xdr:cNvSpPr/>
      </xdr:nvSpPr>
      <xdr:spPr>
        <a:xfrm>
          <a:off x="3746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152944</xdr:rowOff>
    </xdr:from>
    <xdr:to>
      <xdr:col>24</xdr:col>
      <xdr:colOff>63500</xdr:colOff>
      <xdr:row>39</xdr:row>
      <xdr:rowOff>4354</xdr:rowOff>
    </xdr:to>
    <xdr:cxnSp macro="">
      <xdr:nvCxnSpPr>
        <xdr:cNvPr id="77" name="直線コネクタ 76"/>
        <xdr:cNvCxnSpPr/>
      </xdr:nvCxnSpPr>
      <xdr:spPr>
        <a:xfrm>
          <a:off x="3797300" y="66680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79284</xdr:rowOff>
    </xdr:from>
    <xdr:to>
      <xdr:col>15</xdr:col>
      <xdr:colOff>101600</xdr:colOff>
      <xdr:row>39</xdr:row>
      <xdr:rowOff>9434</xdr:rowOff>
    </xdr:to>
    <xdr:sp macro="" textlink="">
      <xdr:nvSpPr>
        <xdr:cNvPr id="78" name="楕円 77"/>
        <xdr:cNvSpPr/>
      </xdr:nvSpPr>
      <xdr:spPr>
        <a:xfrm>
          <a:off x="2857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130084</xdr:rowOff>
    </xdr:from>
    <xdr:to>
      <xdr:col>19</xdr:col>
      <xdr:colOff>177800</xdr:colOff>
      <xdr:row>38</xdr:row>
      <xdr:rowOff>152944</xdr:rowOff>
    </xdr:to>
    <xdr:cxnSp macro="">
      <xdr:nvCxnSpPr>
        <xdr:cNvPr id="79" name="直線コネクタ 78"/>
        <xdr:cNvCxnSpPr/>
      </xdr:nvCxnSpPr>
      <xdr:spPr>
        <a:xfrm>
          <a:off x="2908300" y="66451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64588</xdr:rowOff>
    </xdr:from>
    <xdr:to>
      <xdr:col>10</xdr:col>
      <xdr:colOff>165100</xdr:colOff>
      <xdr:row>38</xdr:row>
      <xdr:rowOff>166188</xdr:rowOff>
    </xdr:to>
    <xdr:sp macro="" textlink="">
      <xdr:nvSpPr>
        <xdr:cNvPr id="80" name="楕円 79"/>
        <xdr:cNvSpPr/>
      </xdr:nvSpPr>
      <xdr:spPr>
        <a:xfrm>
          <a:off x="1968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115388</xdr:rowOff>
    </xdr:from>
    <xdr:to>
      <xdr:col>15</xdr:col>
      <xdr:colOff>50800</xdr:colOff>
      <xdr:row>38</xdr:row>
      <xdr:rowOff>130084</xdr:rowOff>
    </xdr:to>
    <xdr:cxnSp macro="">
      <xdr:nvCxnSpPr>
        <xdr:cNvPr id="81" name="直線コネクタ 80"/>
        <xdr:cNvCxnSpPr/>
      </xdr:nvCxnSpPr>
      <xdr:spPr>
        <a:xfrm>
          <a:off x="2019300" y="663048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48260</xdr:rowOff>
    </xdr:from>
    <xdr:to>
      <xdr:col>6</xdr:col>
      <xdr:colOff>38100</xdr:colOff>
      <xdr:row>38</xdr:row>
      <xdr:rowOff>149860</xdr:rowOff>
    </xdr:to>
    <xdr:sp macro="" textlink="">
      <xdr:nvSpPr>
        <xdr:cNvPr id="82" name="楕円 81"/>
        <xdr:cNvSpPr/>
      </xdr:nvSpPr>
      <xdr:spPr>
        <a:xfrm>
          <a:off x="1079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99060</xdr:rowOff>
    </xdr:from>
    <xdr:to>
      <xdr:col>10</xdr:col>
      <xdr:colOff>114300</xdr:colOff>
      <xdr:row>38</xdr:row>
      <xdr:rowOff>115388</xdr:rowOff>
    </xdr:to>
    <xdr:cxnSp macro="">
      <xdr:nvCxnSpPr>
        <xdr:cNvPr id="83" name="直線コネクタ 82"/>
        <xdr:cNvCxnSpPr/>
      </xdr:nvCxnSpPr>
      <xdr:spPr>
        <a:xfrm>
          <a:off x="1130300" y="661416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12899</xdr:rowOff>
    </xdr:from>
    <xdr:ext cx="405111" cy="259045"/>
    <xdr:sp macro="" textlink="">
      <xdr:nvSpPr>
        <xdr:cNvPr id="84" name="n_1aveValue【道路】&#10;有形固定資産減価償却率"/>
        <xdr:cNvSpPr txBox="1"/>
      </xdr:nvSpPr>
      <xdr:spPr>
        <a:xfrm>
          <a:off x="3582044" y="635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164754</xdr:rowOff>
    </xdr:from>
    <xdr:ext cx="405111" cy="259045"/>
    <xdr:sp macro="" textlink="">
      <xdr:nvSpPr>
        <xdr:cNvPr id="85" name="n_2aveValue【道路】&#10;有形固定資産減価償却率"/>
        <xdr:cNvSpPr txBox="1"/>
      </xdr:nvSpPr>
      <xdr:spPr>
        <a:xfrm>
          <a:off x="27057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148426</xdr:rowOff>
    </xdr:from>
    <xdr:ext cx="405111" cy="259045"/>
    <xdr:sp macro="" textlink="">
      <xdr:nvSpPr>
        <xdr:cNvPr id="86" name="n_3aveValue【道路】&#10;有形固定資産減価償却率"/>
        <xdr:cNvSpPr txBox="1"/>
      </xdr:nvSpPr>
      <xdr:spPr>
        <a:xfrm>
          <a:off x="1816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7" name="n_4aveValue【道路】&#10;有形固定資産減価償却率"/>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23421</xdr:rowOff>
    </xdr:from>
    <xdr:ext cx="405111" cy="259045"/>
    <xdr:sp macro="" textlink="">
      <xdr:nvSpPr>
        <xdr:cNvPr id="88" name="n_1mainValue【道路】&#10;有形固定資産減価償却率"/>
        <xdr:cNvSpPr txBox="1"/>
      </xdr:nvSpPr>
      <xdr:spPr>
        <a:xfrm>
          <a:off x="3582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561</xdr:rowOff>
    </xdr:from>
    <xdr:ext cx="405111" cy="259045"/>
    <xdr:sp macro="" textlink="">
      <xdr:nvSpPr>
        <xdr:cNvPr id="89" name="n_2mainValue【道路】&#10;有形固定資産減価償却率"/>
        <xdr:cNvSpPr txBox="1"/>
      </xdr:nvSpPr>
      <xdr:spPr>
        <a:xfrm>
          <a:off x="2705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157315</xdr:rowOff>
    </xdr:from>
    <xdr:ext cx="405111" cy="259045"/>
    <xdr:sp macro="" textlink="">
      <xdr:nvSpPr>
        <xdr:cNvPr id="90" name="n_3mainValue【道路】&#10;有形固定資産減価償却率"/>
        <xdr:cNvSpPr txBox="1"/>
      </xdr:nvSpPr>
      <xdr:spPr>
        <a:xfrm>
          <a:off x="1816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91" name="n_4main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128550</xdr:rowOff>
    </xdr:from>
    <xdr:to>
      <xdr:col>54</xdr:col>
      <xdr:colOff>189865</xdr:colOff>
      <xdr:row>41</xdr:row>
      <xdr:rowOff>93756</xdr:rowOff>
    </xdr:to>
    <xdr:cxnSp macro="">
      <xdr:nvCxnSpPr>
        <xdr:cNvPr id="113" name="直線コネクタ 112"/>
        <xdr:cNvCxnSpPr/>
      </xdr:nvCxnSpPr>
      <xdr:spPr>
        <a:xfrm flipV="1">
          <a:off x="10476865" y="5957850"/>
          <a:ext cx="0" cy="116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97583</xdr:rowOff>
    </xdr:from>
    <xdr:ext cx="469744" cy="259045"/>
    <xdr:sp macro="" textlink="">
      <xdr:nvSpPr>
        <xdr:cNvPr id="114" name="【道路】&#10;一人当たり延長最小値テキスト"/>
        <xdr:cNvSpPr txBox="1"/>
      </xdr:nvSpPr>
      <xdr:spPr>
        <a:xfrm>
          <a:off x="10515600" y="71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93756</xdr:rowOff>
    </xdr:from>
    <xdr:to>
      <xdr:col>55</xdr:col>
      <xdr:colOff>88900</xdr:colOff>
      <xdr:row>41</xdr:row>
      <xdr:rowOff>93756</xdr:rowOff>
    </xdr:to>
    <xdr:cxnSp macro="">
      <xdr:nvCxnSpPr>
        <xdr:cNvPr id="115" name="直線コネクタ 114"/>
        <xdr:cNvCxnSpPr/>
      </xdr:nvCxnSpPr>
      <xdr:spPr>
        <a:xfrm>
          <a:off x="10388600" y="712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75227</xdr:rowOff>
    </xdr:from>
    <xdr:ext cx="534377" cy="259045"/>
    <xdr:sp macro="" textlink="">
      <xdr:nvSpPr>
        <xdr:cNvPr id="116" name="【道路】&#10;一人当たり延長最大値テキスト"/>
        <xdr:cNvSpPr txBox="1"/>
      </xdr:nvSpPr>
      <xdr:spPr>
        <a:xfrm>
          <a:off x="10515600" y="573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128550</xdr:rowOff>
    </xdr:from>
    <xdr:to>
      <xdr:col>55</xdr:col>
      <xdr:colOff>88900</xdr:colOff>
      <xdr:row>34</xdr:row>
      <xdr:rowOff>128550</xdr:rowOff>
    </xdr:to>
    <xdr:cxnSp macro="">
      <xdr:nvCxnSpPr>
        <xdr:cNvPr id="117" name="直線コネクタ 116"/>
        <xdr:cNvCxnSpPr/>
      </xdr:nvCxnSpPr>
      <xdr:spPr>
        <a:xfrm>
          <a:off x="10388600" y="59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88830</xdr:rowOff>
    </xdr:from>
    <xdr:ext cx="469744" cy="259045"/>
    <xdr:sp macro="" textlink="">
      <xdr:nvSpPr>
        <xdr:cNvPr id="118" name="【道路】&#10;一人当たり延長平均値テキスト"/>
        <xdr:cNvSpPr txBox="1"/>
      </xdr:nvSpPr>
      <xdr:spPr>
        <a:xfrm>
          <a:off x="10515600" y="6775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65953</xdr:rowOff>
    </xdr:from>
    <xdr:to>
      <xdr:col>55</xdr:col>
      <xdr:colOff>50800</xdr:colOff>
      <xdr:row>40</xdr:row>
      <xdr:rowOff>167553</xdr:rowOff>
    </xdr:to>
    <xdr:sp macro="" textlink="">
      <xdr:nvSpPr>
        <xdr:cNvPr id="119" name="フローチャート: 判断 118"/>
        <xdr:cNvSpPr/>
      </xdr:nvSpPr>
      <xdr:spPr>
        <a:xfrm>
          <a:off x="10426700" y="69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56993</xdr:rowOff>
    </xdr:from>
    <xdr:to>
      <xdr:col>50</xdr:col>
      <xdr:colOff>165100</xdr:colOff>
      <xdr:row>40</xdr:row>
      <xdr:rowOff>158593</xdr:rowOff>
    </xdr:to>
    <xdr:sp macro="" textlink="">
      <xdr:nvSpPr>
        <xdr:cNvPr id="120" name="フローチャート: 判断 119"/>
        <xdr:cNvSpPr/>
      </xdr:nvSpPr>
      <xdr:spPr>
        <a:xfrm>
          <a:off x="9588500" y="691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56947</xdr:rowOff>
    </xdr:from>
    <xdr:to>
      <xdr:col>46</xdr:col>
      <xdr:colOff>38100</xdr:colOff>
      <xdr:row>40</xdr:row>
      <xdr:rowOff>158547</xdr:rowOff>
    </xdr:to>
    <xdr:sp macro="" textlink="">
      <xdr:nvSpPr>
        <xdr:cNvPr id="121" name="フローチャート: 判断 120"/>
        <xdr:cNvSpPr/>
      </xdr:nvSpPr>
      <xdr:spPr>
        <a:xfrm>
          <a:off x="8699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61153</xdr:rowOff>
    </xdr:from>
    <xdr:to>
      <xdr:col>41</xdr:col>
      <xdr:colOff>101600</xdr:colOff>
      <xdr:row>40</xdr:row>
      <xdr:rowOff>162753</xdr:rowOff>
    </xdr:to>
    <xdr:sp macro="" textlink="">
      <xdr:nvSpPr>
        <xdr:cNvPr id="122" name="フローチャート: 判断 121"/>
        <xdr:cNvSpPr/>
      </xdr:nvSpPr>
      <xdr:spPr>
        <a:xfrm>
          <a:off x="7810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37241</xdr:rowOff>
    </xdr:from>
    <xdr:to>
      <xdr:col>36</xdr:col>
      <xdr:colOff>165100</xdr:colOff>
      <xdr:row>40</xdr:row>
      <xdr:rowOff>138841</xdr:rowOff>
    </xdr:to>
    <xdr:sp macro="" textlink="">
      <xdr:nvSpPr>
        <xdr:cNvPr id="123" name="フローチャート: 判断 122"/>
        <xdr:cNvSpPr/>
      </xdr:nvSpPr>
      <xdr:spPr>
        <a:xfrm>
          <a:off x="6921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144821</xdr:rowOff>
    </xdr:from>
    <xdr:to>
      <xdr:col>55</xdr:col>
      <xdr:colOff>50800</xdr:colOff>
      <xdr:row>41</xdr:row>
      <xdr:rowOff>74971</xdr:rowOff>
    </xdr:to>
    <xdr:sp macro="" textlink="">
      <xdr:nvSpPr>
        <xdr:cNvPr id="129" name="楕円 128"/>
        <xdr:cNvSpPr/>
      </xdr:nvSpPr>
      <xdr:spPr>
        <a:xfrm>
          <a:off x="10426700" y="700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59748</xdr:rowOff>
    </xdr:from>
    <xdr:ext cx="469744" cy="259045"/>
    <xdr:sp macro="" textlink="">
      <xdr:nvSpPr>
        <xdr:cNvPr id="130" name="【道路】&#10;一人当たり延長該当値テキスト"/>
        <xdr:cNvSpPr txBox="1"/>
      </xdr:nvSpPr>
      <xdr:spPr>
        <a:xfrm>
          <a:off x="10515600" y="691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146010</xdr:rowOff>
    </xdr:from>
    <xdr:to>
      <xdr:col>50</xdr:col>
      <xdr:colOff>165100</xdr:colOff>
      <xdr:row>41</xdr:row>
      <xdr:rowOff>76160</xdr:rowOff>
    </xdr:to>
    <xdr:sp macro="" textlink="">
      <xdr:nvSpPr>
        <xdr:cNvPr id="131" name="楕円 130"/>
        <xdr:cNvSpPr/>
      </xdr:nvSpPr>
      <xdr:spPr>
        <a:xfrm>
          <a:off x="9588500" y="700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24171</xdr:rowOff>
    </xdr:from>
    <xdr:to>
      <xdr:col>55</xdr:col>
      <xdr:colOff>0</xdr:colOff>
      <xdr:row>41</xdr:row>
      <xdr:rowOff>25360</xdr:rowOff>
    </xdr:to>
    <xdr:cxnSp macro="">
      <xdr:nvCxnSpPr>
        <xdr:cNvPr id="132" name="直線コネクタ 131"/>
        <xdr:cNvCxnSpPr/>
      </xdr:nvCxnSpPr>
      <xdr:spPr>
        <a:xfrm flipV="1">
          <a:off x="9639300" y="7053621"/>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147427</xdr:rowOff>
    </xdr:from>
    <xdr:to>
      <xdr:col>46</xdr:col>
      <xdr:colOff>38100</xdr:colOff>
      <xdr:row>41</xdr:row>
      <xdr:rowOff>77577</xdr:rowOff>
    </xdr:to>
    <xdr:sp macro="" textlink="">
      <xdr:nvSpPr>
        <xdr:cNvPr id="133" name="楕円 132"/>
        <xdr:cNvSpPr/>
      </xdr:nvSpPr>
      <xdr:spPr>
        <a:xfrm>
          <a:off x="8699500" y="700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25360</xdr:rowOff>
    </xdr:from>
    <xdr:to>
      <xdr:col>50</xdr:col>
      <xdr:colOff>114300</xdr:colOff>
      <xdr:row>41</xdr:row>
      <xdr:rowOff>26777</xdr:rowOff>
    </xdr:to>
    <xdr:cxnSp macro="">
      <xdr:nvCxnSpPr>
        <xdr:cNvPr id="134" name="直線コネクタ 133"/>
        <xdr:cNvCxnSpPr/>
      </xdr:nvCxnSpPr>
      <xdr:spPr>
        <a:xfrm flipV="1">
          <a:off x="8750300" y="7054810"/>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148798</xdr:rowOff>
    </xdr:from>
    <xdr:to>
      <xdr:col>41</xdr:col>
      <xdr:colOff>101600</xdr:colOff>
      <xdr:row>41</xdr:row>
      <xdr:rowOff>78948</xdr:rowOff>
    </xdr:to>
    <xdr:sp macro="" textlink="">
      <xdr:nvSpPr>
        <xdr:cNvPr id="135" name="楕円 134"/>
        <xdr:cNvSpPr/>
      </xdr:nvSpPr>
      <xdr:spPr>
        <a:xfrm>
          <a:off x="7810500" y="700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26777</xdr:rowOff>
    </xdr:from>
    <xdr:to>
      <xdr:col>45</xdr:col>
      <xdr:colOff>177800</xdr:colOff>
      <xdr:row>41</xdr:row>
      <xdr:rowOff>28148</xdr:rowOff>
    </xdr:to>
    <xdr:cxnSp macro="">
      <xdr:nvCxnSpPr>
        <xdr:cNvPr id="136" name="直線コネクタ 135"/>
        <xdr:cNvCxnSpPr/>
      </xdr:nvCxnSpPr>
      <xdr:spPr>
        <a:xfrm flipV="1">
          <a:off x="7861300" y="7056227"/>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149164</xdr:rowOff>
    </xdr:from>
    <xdr:to>
      <xdr:col>36</xdr:col>
      <xdr:colOff>165100</xdr:colOff>
      <xdr:row>41</xdr:row>
      <xdr:rowOff>79314</xdr:rowOff>
    </xdr:to>
    <xdr:sp macro="" textlink="">
      <xdr:nvSpPr>
        <xdr:cNvPr id="137" name="楕円 136"/>
        <xdr:cNvSpPr/>
      </xdr:nvSpPr>
      <xdr:spPr>
        <a:xfrm>
          <a:off x="6921500" y="70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28148</xdr:rowOff>
    </xdr:from>
    <xdr:to>
      <xdr:col>41</xdr:col>
      <xdr:colOff>50800</xdr:colOff>
      <xdr:row>41</xdr:row>
      <xdr:rowOff>28514</xdr:rowOff>
    </xdr:to>
    <xdr:cxnSp macro="">
      <xdr:nvCxnSpPr>
        <xdr:cNvPr id="138" name="直線コネクタ 137"/>
        <xdr:cNvCxnSpPr/>
      </xdr:nvCxnSpPr>
      <xdr:spPr>
        <a:xfrm flipV="1">
          <a:off x="6972300" y="7057598"/>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3670</xdr:rowOff>
    </xdr:from>
    <xdr:ext cx="469744" cy="259045"/>
    <xdr:sp macro="" textlink="">
      <xdr:nvSpPr>
        <xdr:cNvPr id="139" name="n_1aveValue【道路】&#10;一人当たり延長"/>
        <xdr:cNvSpPr txBox="1"/>
      </xdr:nvSpPr>
      <xdr:spPr>
        <a:xfrm>
          <a:off x="9391727" y="66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3624</xdr:rowOff>
    </xdr:from>
    <xdr:ext cx="469744" cy="259045"/>
    <xdr:sp macro="" textlink="">
      <xdr:nvSpPr>
        <xdr:cNvPr id="140" name="n_2aveValue【道路】&#10;一人当たり延長"/>
        <xdr:cNvSpPr txBox="1"/>
      </xdr:nvSpPr>
      <xdr:spPr>
        <a:xfrm>
          <a:off x="85154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7830</xdr:rowOff>
    </xdr:from>
    <xdr:ext cx="469744" cy="259045"/>
    <xdr:sp macro="" textlink="">
      <xdr:nvSpPr>
        <xdr:cNvPr id="141" name="n_3aveValue【道路】&#10;一人当たり延長"/>
        <xdr:cNvSpPr txBox="1"/>
      </xdr:nvSpPr>
      <xdr:spPr>
        <a:xfrm>
          <a:off x="7626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155368</xdr:rowOff>
    </xdr:from>
    <xdr:ext cx="469744" cy="259045"/>
    <xdr:sp macro="" textlink="">
      <xdr:nvSpPr>
        <xdr:cNvPr id="142" name="n_4aveValue【道路】&#10;一人当たり延長"/>
        <xdr:cNvSpPr txBox="1"/>
      </xdr:nvSpPr>
      <xdr:spPr>
        <a:xfrm>
          <a:off x="6737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67287</xdr:rowOff>
    </xdr:from>
    <xdr:ext cx="469744" cy="259045"/>
    <xdr:sp macro="" textlink="">
      <xdr:nvSpPr>
        <xdr:cNvPr id="143" name="n_1mainValue【道路】&#10;一人当たり延長"/>
        <xdr:cNvSpPr txBox="1"/>
      </xdr:nvSpPr>
      <xdr:spPr>
        <a:xfrm>
          <a:off x="9391727" y="709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68704</xdr:rowOff>
    </xdr:from>
    <xdr:ext cx="469744" cy="259045"/>
    <xdr:sp macro="" textlink="">
      <xdr:nvSpPr>
        <xdr:cNvPr id="144" name="n_2mainValue【道路】&#10;一人当たり延長"/>
        <xdr:cNvSpPr txBox="1"/>
      </xdr:nvSpPr>
      <xdr:spPr>
        <a:xfrm>
          <a:off x="8515427" y="709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70075</xdr:rowOff>
    </xdr:from>
    <xdr:ext cx="469744" cy="259045"/>
    <xdr:sp macro="" textlink="">
      <xdr:nvSpPr>
        <xdr:cNvPr id="145" name="n_3mainValue【道路】&#10;一人当たり延長"/>
        <xdr:cNvSpPr txBox="1"/>
      </xdr:nvSpPr>
      <xdr:spPr>
        <a:xfrm>
          <a:off x="7626427" y="7099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70441</xdr:rowOff>
    </xdr:from>
    <xdr:ext cx="469744" cy="259045"/>
    <xdr:sp macro="" textlink="">
      <xdr:nvSpPr>
        <xdr:cNvPr id="146" name="n_4mainValue【道路】&#10;一人当たり延長"/>
        <xdr:cNvSpPr txBox="1"/>
      </xdr:nvSpPr>
      <xdr:spPr>
        <a:xfrm>
          <a:off x="6737427" y="709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163830</xdr:rowOff>
    </xdr:to>
    <xdr:cxnSp macro="">
      <xdr:nvCxnSpPr>
        <xdr:cNvPr id="170" name="直線コネクタ 169"/>
        <xdr:cNvCxnSpPr/>
      </xdr:nvCxnSpPr>
      <xdr:spPr>
        <a:xfrm flipV="1">
          <a:off x="4634865" y="958977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167657</xdr:rowOff>
    </xdr:from>
    <xdr:ext cx="405111" cy="259045"/>
    <xdr:sp macro="" textlink="">
      <xdr:nvSpPr>
        <xdr:cNvPr id="171" name="【橋りょう・トンネル】&#10;有形固定資産減価償却率最小値テキスト"/>
        <xdr:cNvSpPr txBox="1"/>
      </xdr:nvSpPr>
      <xdr:spPr>
        <a:xfrm>
          <a:off x="4673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163830</xdr:rowOff>
    </xdr:from>
    <xdr:to>
      <xdr:col>24</xdr:col>
      <xdr:colOff>152400</xdr:colOff>
      <xdr:row>64</xdr:row>
      <xdr:rowOff>163830</xdr:rowOff>
    </xdr:to>
    <xdr:cxnSp macro="">
      <xdr:nvCxnSpPr>
        <xdr:cNvPr id="172" name="直線コネクタ 171"/>
        <xdr:cNvCxnSpPr/>
      </xdr:nvCxnSpPr>
      <xdr:spPr>
        <a:xfrm>
          <a:off x="4546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42562</xdr:rowOff>
    </xdr:from>
    <xdr:ext cx="405111" cy="259045"/>
    <xdr:sp macro="" textlink="">
      <xdr:nvSpPr>
        <xdr:cNvPr id="175" name="【橋りょう・トンネル】&#10;有形固定資産減価償却率平均値テキスト"/>
        <xdr:cNvSpPr txBox="1"/>
      </xdr:nvSpPr>
      <xdr:spPr>
        <a:xfrm>
          <a:off x="4673600" y="10501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6" name="フローチャート: 判断 175"/>
        <xdr:cNvSpPr/>
      </xdr:nvSpPr>
      <xdr:spPr>
        <a:xfrm>
          <a:off x="45847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77" name="フローチャート: 判断 176"/>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133985</xdr:rowOff>
    </xdr:from>
    <xdr:to>
      <xdr:col>15</xdr:col>
      <xdr:colOff>101600</xdr:colOff>
      <xdr:row>62</xdr:row>
      <xdr:rowOff>64135</xdr:rowOff>
    </xdr:to>
    <xdr:sp macro="" textlink="">
      <xdr:nvSpPr>
        <xdr:cNvPr id="178" name="フローチャート: 判断 177"/>
        <xdr:cNvSpPr/>
      </xdr:nvSpPr>
      <xdr:spPr>
        <a:xfrm>
          <a:off x="2857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107315</xdr:rowOff>
    </xdr:from>
    <xdr:to>
      <xdr:col>10</xdr:col>
      <xdr:colOff>165100</xdr:colOff>
      <xdr:row>62</xdr:row>
      <xdr:rowOff>37465</xdr:rowOff>
    </xdr:to>
    <xdr:sp macro="" textlink="">
      <xdr:nvSpPr>
        <xdr:cNvPr id="179" name="フローチャート: 判断 178"/>
        <xdr:cNvSpPr/>
      </xdr:nvSpPr>
      <xdr:spPr>
        <a:xfrm>
          <a:off x="1968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80" name="フローチャート: 判断 179"/>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86360</xdr:rowOff>
    </xdr:from>
    <xdr:to>
      <xdr:col>24</xdr:col>
      <xdr:colOff>114300</xdr:colOff>
      <xdr:row>63</xdr:row>
      <xdr:rowOff>16510</xdr:rowOff>
    </xdr:to>
    <xdr:sp macro="" textlink="">
      <xdr:nvSpPr>
        <xdr:cNvPr id="186" name="楕円 185"/>
        <xdr:cNvSpPr/>
      </xdr:nvSpPr>
      <xdr:spPr>
        <a:xfrm>
          <a:off x="4584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64787</xdr:rowOff>
    </xdr:from>
    <xdr:ext cx="405111" cy="259045"/>
    <xdr:sp macro="" textlink="">
      <xdr:nvSpPr>
        <xdr:cNvPr id="187" name="【橋りょう・トンネル】&#10;有形固定資産減価償却率該当値テキスト"/>
        <xdr:cNvSpPr txBox="1"/>
      </xdr:nvSpPr>
      <xdr:spPr>
        <a:xfrm>
          <a:off x="4673600"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61595</xdr:rowOff>
    </xdr:from>
    <xdr:to>
      <xdr:col>20</xdr:col>
      <xdr:colOff>38100</xdr:colOff>
      <xdr:row>62</xdr:row>
      <xdr:rowOff>163195</xdr:rowOff>
    </xdr:to>
    <xdr:sp macro="" textlink="">
      <xdr:nvSpPr>
        <xdr:cNvPr id="188" name="楕円 187"/>
        <xdr:cNvSpPr/>
      </xdr:nvSpPr>
      <xdr:spPr>
        <a:xfrm>
          <a:off x="3746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112395</xdr:rowOff>
    </xdr:from>
    <xdr:to>
      <xdr:col>24</xdr:col>
      <xdr:colOff>63500</xdr:colOff>
      <xdr:row>62</xdr:row>
      <xdr:rowOff>137160</xdr:rowOff>
    </xdr:to>
    <xdr:cxnSp macro="">
      <xdr:nvCxnSpPr>
        <xdr:cNvPr id="189" name="直線コネクタ 188"/>
        <xdr:cNvCxnSpPr/>
      </xdr:nvCxnSpPr>
      <xdr:spPr>
        <a:xfrm>
          <a:off x="3797300" y="1074229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40640</xdr:rowOff>
    </xdr:from>
    <xdr:to>
      <xdr:col>15</xdr:col>
      <xdr:colOff>101600</xdr:colOff>
      <xdr:row>62</xdr:row>
      <xdr:rowOff>142240</xdr:rowOff>
    </xdr:to>
    <xdr:sp macro="" textlink="">
      <xdr:nvSpPr>
        <xdr:cNvPr id="190" name="楕円 189"/>
        <xdr:cNvSpPr/>
      </xdr:nvSpPr>
      <xdr:spPr>
        <a:xfrm>
          <a:off x="2857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91440</xdr:rowOff>
    </xdr:from>
    <xdr:to>
      <xdr:col>19</xdr:col>
      <xdr:colOff>177800</xdr:colOff>
      <xdr:row>62</xdr:row>
      <xdr:rowOff>112395</xdr:rowOff>
    </xdr:to>
    <xdr:cxnSp macro="">
      <xdr:nvCxnSpPr>
        <xdr:cNvPr id="191" name="直線コネクタ 190"/>
        <xdr:cNvCxnSpPr/>
      </xdr:nvCxnSpPr>
      <xdr:spPr>
        <a:xfrm>
          <a:off x="2908300" y="1072134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19685</xdr:rowOff>
    </xdr:from>
    <xdr:to>
      <xdr:col>10</xdr:col>
      <xdr:colOff>165100</xdr:colOff>
      <xdr:row>62</xdr:row>
      <xdr:rowOff>121285</xdr:rowOff>
    </xdr:to>
    <xdr:sp macro="" textlink="">
      <xdr:nvSpPr>
        <xdr:cNvPr id="192" name="楕円 191"/>
        <xdr:cNvSpPr/>
      </xdr:nvSpPr>
      <xdr:spPr>
        <a:xfrm>
          <a:off x="1968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70485</xdr:rowOff>
    </xdr:from>
    <xdr:to>
      <xdr:col>15</xdr:col>
      <xdr:colOff>50800</xdr:colOff>
      <xdr:row>62</xdr:row>
      <xdr:rowOff>91440</xdr:rowOff>
    </xdr:to>
    <xdr:cxnSp macro="">
      <xdr:nvCxnSpPr>
        <xdr:cNvPr id="193" name="直線コネクタ 192"/>
        <xdr:cNvCxnSpPr/>
      </xdr:nvCxnSpPr>
      <xdr:spPr>
        <a:xfrm>
          <a:off x="2019300" y="1070038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158750</xdr:rowOff>
    </xdr:from>
    <xdr:to>
      <xdr:col>6</xdr:col>
      <xdr:colOff>38100</xdr:colOff>
      <xdr:row>62</xdr:row>
      <xdr:rowOff>88900</xdr:rowOff>
    </xdr:to>
    <xdr:sp macro="" textlink="">
      <xdr:nvSpPr>
        <xdr:cNvPr id="194" name="楕円 193"/>
        <xdr:cNvSpPr/>
      </xdr:nvSpPr>
      <xdr:spPr>
        <a:xfrm>
          <a:off x="1079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38100</xdr:rowOff>
    </xdr:from>
    <xdr:to>
      <xdr:col>10</xdr:col>
      <xdr:colOff>114300</xdr:colOff>
      <xdr:row>62</xdr:row>
      <xdr:rowOff>70485</xdr:rowOff>
    </xdr:to>
    <xdr:cxnSp macro="">
      <xdr:nvCxnSpPr>
        <xdr:cNvPr id="195" name="直線コネクタ 194"/>
        <xdr:cNvCxnSpPr/>
      </xdr:nvCxnSpPr>
      <xdr:spPr>
        <a:xfrm>
          <a:off x="1130300" y="106680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6" name="n_1aveValue【橋りょう・トンネル】&#10;有形固定資産減価償却率"/>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80662</xdr:rowOff>
    </xdr:from>
    <xdr:ext cx="405111" cy="259045"/>
    <xdr:sp macro="" textlink="">
      <xdr:nvSpPr>
        <xdr:cNvPr id="197" name="n_2aveValue【橋りょう・トンネル】&#10;有形固定資産減価償却率"/>
        <xdr:cNvSpPr txBox="1"/>
      </xdr:nvSpPr>
      <xdr:spPr>
        <a:xfrm>
          <a:off x="2705744" y="1036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53992</xdr:rowOff>
    </xdr:from>
    <xdr:ext cx="405111" cy="259045"/>
    <xdr:sp macro="" textlink="">
      <xdr:nvSpPr>
        <xdr:cNvPr id="198" name="n_3aveValue【橋りょう・トンネル】&#10;有形固定資産減価償却率"/>
        <xdr:cNvSpPr txBox="1"/>
      </xdr:nvSpPr>
      <xdr:spPr>
        <a:xfrm>
          <a:off x="18167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199" name="n_4aveValue【橋りょう・トンネル】&#10;有形固定資産減価償却率"/>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154322</xdr:rowOff>
    </xdr:from>
    <xdr:ext cx="405111" cy="259045"/>
    <xdr:sp macro="" textlink="">
      <xdr:nvSpPr>
        <xdr:cNvPr id="200" name="n_1mainValue【橋りょう・トンネル】&#10;有形固定資産減価償却率"/>
        <xdr:cNvSpPr txBox="1"/>
      </xdr:nvSpPr>
      <xdr:spPr>
        <a:xfrm>
          <a:off x="3582044" y="1078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133367</xdr:rowOff>
    </xdr:from>
    <xdr:ext cx="405111" cy="259045"/>
    <xdr:sp macro="" textlink="">
      <xdr:nvSpPr>
        <xdr:cNvPr id="201" name="n_2mainValue【橋りょう・トンネル】&#10;有形固定資産減価償却率"/>
        <xdr:cNvSpPr txBox="1"/>
      </xdr:nvSpPr>
      <xdr:spPr>
        <a:xfrm>
          <a:off x="2705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112412</xdr:rowOff>
    </xdr:from>
    <xdr:ext cx="405111" cy="259045"/>
    <xdr:sp macro="" textlink="">
      <xdr:nvSpPr>
        <xdr:cNvPr id="202" name="n_3mainValue【橋りょう・トンネル】&#10;有形固定資産減価償却率"/>
        <xdr:cNvSpPr txBox="1"/>
      </xdr:nvSpPr>
      <xdr:spPr>
        <a:xfrm>
          <a:off x="181674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80027</xdr:rowOff>
    </xdr:from>
    <xdr:ext cx="405111" cy="259045"/>
    <xdr:sp macro="" textlink="">
      <xdr:nvSpPr>
        <xdr:cNvPr id="203" name="n_4mainValue【橋りょう・トンネル】&#10;有形固定資産減価償却率"/>
        <xdr:cNvSpPr txBox="1"/>
      </xdr:nvSpPr>
      <xdr:spPr>
        <a:xfrm>
          <a:off x="927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5" name="テキスト ボックス 214"/>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9" name="テキスト ボックス 218"/>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24717</xdr:rowOff>
    </xdr:from>
    <xdr:to>
      <xdr:col>54</xdr:col>
      <xdr:colOff>189865</xdr:colOff>
      <xdr:row>63</xdr:row>
      <xdr:rowOff>52692</xdr:rowOff>
    </xdr:to>
    <xdr:cxnSp macro="">
      <xdr:nvCxnSpPr>
        <xdr:cNvPr id="223" name="直線コネクタ 222"/>
        <xdr:cNvCxnSpPr/>
      </xdr:nvCxnSpPr>
      <xdr:spPr>
        <a:xfrm flipV="1">
          <a:off x="10476865" y="9625917"/>
          <a:ext cx="0" cy="122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56519</xdr:rowOff>
    </xdr:from>
    <xdr:ext cx="378565" cy="259045"/>
    <xdr:sp macro="" textlink="">
      <xdr:nvSpPr>
        <xdr:cNvPr id="224" name="【橋りょう・トンネル】&#10;一人当たり有形固定資産（償却資産）額最小値テキスト"/>
        <xdr:cNvSpPr txBox="1"/>
      </xdr:nvSpPr>
      <xdr:spPr>
        <a:xfrm>
          <a:off x="10515600" y="10857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52692</xdr:rowOff>
    </xdr:from>
    <xdr:to>
      <xdr:col>55</xdr:col>
      <xdr:colOff>88900</xdr:colOff>
      <xdr:row>63</xdr:row>
      <xdr:rowOff>52692</xdr:rowOff>
    </xdr:to>
    <xdr:cxnSp macro="">
      <xdr:nvCxnSpPr>
        <xdr:cNvPr id="225" name="直線コネクタ 224"/>
        <xdr:cNvCxnSpPr/>
      </xdr:nvCxnSpPr>
      <xdr:spPr>
        <a:xfrm>
          <a:off x="10388600" y="108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142844</xdr:rowOff>
    </xdr:from>
    <xdr:ext cx="599010" cy="259045"/>
    <xdr:sp macro="" textlink="">
      <xdr:nvSpPr>
        <xdr:cNvPr id="226" name="【橋りょう・トンネル】&#10;一人当たり有形固定資産（償却資産）額最大値テキスト"/>
        <xdr:cNvSpPr txBox="1"/>
      </xdr:nvSpPr>
      <xdr:spPr>
        <a:xfrm>
          <a:off x="10515600" y="940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24717</xdr:rowOff>
    </xdr:from>
    <xdr:to>
      <xdr:col>55</xdr:col>
      <xdr:colOff>88900</xdr:colOff>
      <xdr:row>56</xdr:row>
      <xdr:rowOff>24717</xdr:rowOff>
    </xdr:to>
    <xdr:cxnSp macro="">
      <xdr:nvCxnSpPr>
        <xdr:cNvPr id="227" name="直線コネクタ 226"/>
        <xdr:cNvCxnSpPr/>
      </xdr:nvCxnSpPr>
      <xdr:spPr>
        <a:xfrm>
          <a:off x="10388600" y="962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56094</xdr:rowOff>
    </xdr:from>
    <xdr:ext cx="534377" cy="259045"/>
    <xdr:sp macro="" textlink="">
      <xdr:nvSpPr>
        <xdr:cNvPr id="228" name="【橋りょう・トンネル】&#10;一人当たり有形固定資産（償却資産）額平均値テキスト"/>
        <xdr:cNvSpPr txBox="1"/>
      </xdr:nvSpPr>
      <xdr:spPr>
        <a:xfrm>
          <a:off x="10515600" y="10343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77667</xdr:rowOff>
    </xdr:from>
    <xdr:to>
      <xdr:col>55</xdr:col>
      <xdr:colOff>50800</xdr:colOff>
      <xdr:row>61</xdr:row>
      <xdr:rowOff>7817</xdr:rowOff>
    </xdr:to>
    <xdr:sp macro="" textlink="">
      <xdr:nvSpPr>
        <xdr:cNvPr id="229" name="フローチャート: 判断 228"/>
        <xdr:cNvSpPr/>
      </xdr:nvSpPr>
      <xdr:spPr>
        <a:xfrm>
          <a:off x="10426700" y="103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46692</xdr:rowOff>
    </xdr:from>
    <xdr:to>
      <xdr:col>50</xdr:col>
      <xdr:colOff>165100</xdr:colOff>
      <xdr:row>60</xdr:row>
      <xdr:rowOff>148292</xdr:rowOff>
    </xdr:to>
    <xdr:sp macro="" textlink="">
      <xdr:nvSpPr>
        <xdr:cNvPr id="230" name="フローチャート: 判断 229"/>
        <xdr:cNvSpPr/>
      </xdr:nvSpPr>
      <xdr:spPr>
        <a:xfrm>
          <a:off x="9588500" y="1033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49967</xdr:rowOff>
    </xdr:from>
    <xdr:to>
      <xdr:col>46</xdr:col>
      <xdr:colOff>38100</xdr:colOff>
      <xdr:row>60</xdr:row>
      <xdr:rowOff>151567</xdr:rowOff>
    </xdr:to>
    <xdr:sp macro="" textlink="">
      <xdr:nvSpPr>
        <xdr:cNvPr id="231" name="フローチャート: 判断 230"/>
        <xdr:cNvSpPr/>
      </xdr:nvSpPr>
      <xdr:spPr>
        <a:xfrm>
          <a:off x="8699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50441</xdr:rowOff>
    </xdr:from>
    <xdr:to>
      <xdr:col>41</xdr:col>
      <xdr:colOff>101600</xdr:colOff>
      <xdr:row>60</xdr:row>
      <xdr:rowOff>152041</xdr:rowOff>
    </xdr:to>
    <xdr:sp macro="" textlink="">
      <xdr:nvSpPr>
        <xdr:cNvPr id="232" name="フローチャート: 判断 231"/>
        <xdr:cNvSpPr/>
      </xdr:nvSpPr>
      <xdr:spPr>
        <a:xfrm>
          <a:off x="7810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137978</xdr:rowOff>
    </xdr:from>
    <xdr:to>
      <xdr:col>36</xdr:col>
      <xdr:colOff>165100</xdr:colOff>
      <xdr:row>60</xdr:row>
      <xdr:rowOff>68128</xdr:rowOff>
    </xdr:to>
    <xdr:sp macro="" textlink="">
      <xdr:nvSpPr>
        <xdr:cNvPr id="233" name="フローチャート: 判断 232"/>
        <xdr:cNvSpPr/>
      </xdr:nvSpPr>
      <xdr:spPr>
        <a:xfrm>
          <a:off x="6921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69666</xdr:rowOff>
    </xdr:from>
    <xdr:to>
      <xdr:col>55</xdr:col>
      <xdr:colOff>50800</xdr:colOff>
      <xdr:row>56</xdr:row>
      <xdr:rowOff>171266</xdr:rowOff>
    </xdr:to>
    <xdr:sp macro="" textlink="">
      <xdr:nvSpPr>
        <xdr:cNvPr id="239" name="楕円 238"/>
        <xdr:cNvSpPr/>
      </xdr:nvSpPr>
      <xdr:spPr>
        <a:xfrm>
          <a:off x="10426700" y="96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156043</xdr:rowOff>
    </xdr:from>
    <xdr:ext cx="599010" cy="259045"/>
    <xdr:sp macro="" textlink="">
      <xdr:nvSpPr>
        <xdr:cNvPr id="240" name="【橋りょう・トンネル】&#10;一人当たり有形固定資産（償却資産）額該当値テキスト"/>
        <xdr:cNvSpPr txBox="1"/>
      </xdr:nvSpPr>
      <xdr:spPr>
        <a:xfrm>
          <a:off x="10515600" y="958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76844</xdr:rowOff>
    </xdr:from>
    <xdr:to>
      <xdr:col>50</xdr:col>
      <xdr:colOff>165100</xdr:colOff>
      <xdr:row>57</xdr:row>
      <xdr:rowOff>6994</xdr:rowOff>
    </xdr:to>
    <xdr:sp macro="" textlink="">
      <xdr:nvSpPr>
        <xdr:cNvPr id="241" name="楕円 240"/>
        <xdr:cNvSpPr/>
      </xdr:nvSpPr>
      <xdr:spPr>
        <a:xfrm>
          <a:off x="9588500" y="967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120466</xdr:rowOff>
    </xdr:from>
    <xdr:to>
      <xdr:col>55</xdr:col>
      <xdr:colOff>0</xdr:colOff>
      <xdr:row>56</xdr:row>
      <xdr:rowOff>127644</xdr:rowOff>
    </xdr:to>
    <xdr:cxnSp macro="">
      <xdr:nvCxnSpPr>
        <xdr:cNvPr id="242" name="直線コネクタ 241"/>
        <xdr:cNvCxnSpPr/>
      </xdr:nvCxnSpPr>
      <xdr:spPr>
        <a:xfrm flipV="1">
          <a:off x="9639300" y="9721666"/>
          <a:ext cx="8382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83148</xdr:rowOff>
    </xdr:from>
    <xdr:to>
      <xdr:col>46</xdr:col>
      <xdr:colOff>38100</xdr:colOff>
      <xdr:row>57</xdr:row>
      <xdr:rowOff>13298</xdr:rowOff>
    </xdr:to>
    <xdr:sp macro="" textlink="">
      <xdr:nvSpPr>
        <xdr:cNvPr id="243" name="楕円 242"/>
        <xdr:cNvSpPr/>
      </xdr:nvSpPr>
      <xdr:spPr>
        <a:xfrm>
          <a:off x="8699500" y="968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127644</xdr:rowOff>
    </xdr:from>
    <xdr:to>
      <xdr:col>50</xdr:col>
      <xdr:colOff>114300</xdr:colOff>
      <xdr:row>56</xdr:row>
      <xdr:rowOff>133948</xdr:rowOff>
    </xdr:to>
    <xdr:cxnSp macro="">
      <xdr:nvCxnSpPr>
        <xdr:cNvPr id="244" name="直線コネクタ 243"/>
        <xdr:cNvCxnSpPr/>
      </xdr:nvCxnSpPr>
      <xdr:spPr>
        <a:xfrm flipV="1">
          <a:off x="8750300" y="9728844"/>
          <a:ext cx="889000" cy="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87857</xdr:rowOff>
    </xdr:from>
    <xdr:to>
      <xdr:col>41</xdr:col>
      <xdr:colOff>101600</xdr:colOff>
      <xdr:row>57</xdr:row>
      <xdr:rowOff>18007</xdr:rowOff>
    </xdr:to>
    <xdr:sp macro="" textlink="">
      <xdr:nvSpPr>
        <xdr:cNvPr id="245" name="楕円 244"/>
        <xdr:cNvSpPr/>
      </xdr:nvSpPr>
      <xdr:spPr>
        <a:xfrm>
          <a:off x="7810500" y="968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133948</xdr:rowOff>
    </xdr:from>
    <xdr:to>
      <xdr:col>45</xdr:col>
      <xdr:colOff>177800</xdr:colOff>
      <xdr:row>56</xdr:row>
      <xdr:rowOff>138657</xdr:rowOff>
    </xdr:to>
    <xdr:cxnSp macro="">
      <xdr:nvCxnSpPr>
        <xdr:cNvPr id="246" name="直線コネクタ 245"/>
        <xdr:cNvCxnSpPr/>
      </xdr:nvCxnSpPr>
      <xdr:spPr>
        <a:xfrm flipV="1">
          <a:off x="7861300" y="9735148"/>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82851</xdr:rowOff>
    </xdr:from>
    <xdr:to>
      <xdr:col>36</xdr:col>
      <xdr:colOff>165100</xdr:colOff>
      <xdr:row>57</xdr:row>
      <xdr:rowOff>13001</xdr:rowOff>
    </xdr:to>
    <xdr:sp macro="" textlink="">
      <xdr:nvSpPr>
        <xdr:cNvPr id="247" name="楕円 246"/>
        <xdr:cNvSpPr/>
      </xdr:nvSpPr>
      <xdr:spPr>
        <a:xfrm>
          <a:off x="6921500" y="968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133651</xdr:rowOff>
    </xdr:from>
    <xdr:to>
      <xdr:col>41</xdr:col>
      <xdr:colOff>50800</xdr:colOff>
      <xdr:row>56</xdr:row>
      <xdr:rowOff>138657</xdr:rowOff>
    </xdr:to>
    <xdr:cxnSp macro="">
      <xdr:nvCxnSpPr>
        <xdr:cNvPr id="248" name="直線コネクタ 247"/>
        <xdr:cNvCxnSpPr/>
      </xdr:nvCxnSpPr>
      <xdr:spPr>
        <a:xfrm>
          <a:off x="6972300" y="9734851"/>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139419</xdr:rowOff>
    </xdr:from>
    <xdr:ext cx="534377" cy="259045"/>
    <xdr:sp macro="" textlink="">
      <xdr:nvSpPr>
        <xdr:cNvPr id="249" name="n_1aveValue【橋りょう・トンネル】&#10;一人当たり有形固定資産（償却資産）額"/>
        <xdr:cNvSpPr txBox="1"/>
      </xdr:nvSpPr>
      <xdr:spPr>
        <a:xfrm>
          <a:off x="9359411" y="1042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142694</xdr:rowOff>
    </xdr:from>
    <xdr:ext cx="534377" cy="259045"/>
    <xdr:sp macro="" textlink="">
      <xdr:nvSpPr>
        <xdr:cNvPr id="250" name="n_2aveValue【橋りょう・トンネル】&#10;一人当たり有形固定資産（償却資産）額"/>
        <xdr:cNvSpPr txBox="1"/>
      </xdr:nvSpPr>
      <xdr:spPr>
        <a:xfrm>
          <a:off x="8483111" y="1042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143168</xdr:rowOff>
    </xdr:from>
    <xdr:ext cx="534377" cy="259045"/>
    <xdr:sp macro="" textlink="">
      <xdr:nvSpPr>
        <xdr:cNvPr id="251" name="n_3aveValue【橋りょう・トンネル】&#10;一人当たり有形固定資産（償却資産）額"/>
        <xdr:cNvSpPr txBox="1"/>
      </xdr:nvSpPr>
      <xdr:spPr>
        <a:xfrm>
          <a:off x="75941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59255</xdr:rowOff>
    </xdr:from>
    <xdr:ext cx="534377" cy="259045"/>
    <xdr:sp macro="" textlink="">
      <xdr:nvSpPr>
        <xdr:cNvPr id="252" name="n_4aveValue【橋りょう・トンネル】&#10;一人当たり有形固定資産（償却資産）額"/>
        <xdr:cNvSpPr txBox="1"/>
      </xdr:nvSpPr>
      <xdr:spPr>
        <a:xfrm>
          <a:off x="6705111" y="1034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23521</xdr:rowOff>
    </xdr:from>
    <xdr:ext cx="599010" cy="259045"/>
    <xdr:sp macro="" textlink="">
      <xdr:nvSpPr>
        <xdr:cNvPr id="253" name="n_1mainValue【橋りょう・トンネル】&#10;一人当たり有形固定資産（償却資産）額"/>
        <xdr:cNvSpPr txBox="1"/>
      </xdr:nvSpPr>
      <xdr:spPr>
        <a:xfrm>
          <a:off x="9327095" y="945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29825</xdr:rowOff>
    </xdr:from>
    <xdr:ext cx="599010" cy="259045"/>
    <xdr:sp macro="" textlink="">
      <xdr:nvSpPr>
        <xdr:cNvPr id="254" name="n_2mainValue【橋りょう・トンネル】&#10;一人当たり有形固定資産（償却資産）額"/>
        <xdr:cNvSpPr txBox="1"/>
      </xdr:nvSpPr>
      <xdr:spPr>
        <a:xfrm>
          <a:off x="8450795" y="945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34534</xdr:rowOff>
    </xdr:from>
    <xdr:ext cx="599010" cy="259045"/>
    <xdr:sp macro="" textlink="">
      <xdr:nvSpPr>
        <xdr:cNvPr id="255" name="n_3mainValue【橋りょう・トンネル】&#10;一人当たり有形固定資産（償却資産）額"/>
        <xdr:cNvSpPr txBox="1"/>
      </xdr:nvSpPr>
      <xdr:spPr>
        <a:xfrm>
          <a:off x="7561795" y="946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55</xdr:row>
      <xdr:rowOff>29528</xdr:rowOff>
    </xdr:from>
    <xdr:ext cx="599010" cy="259045"/>
    <xdr:sp macro="" textlink="">
      <xdr:nvSpPr>
        <xdr:cNvPr id="256" name="n_4mainValue【橋りょう・トンネル】&#10;一人当たり有形固定資産（償却資産）額"/>
        <xdr:cNvSpPr txBox="1"/>
      </xdr:nvSpPr>
      <xdr:spPr>
        <a:xfrm>
          <a:off x="6672795" y="945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8" name="直線コネクタ 26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9" name="テキスト ボックス 268"/>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0" name="直線コネクタ 26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1" name="テキスト ボックス 27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2" name="直線コネクタ 27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3" name="テキスト ボックス 27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4" name="直線コネクタ 27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5" name="テキスト ボックス 27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8382</xdr:rowOff>
    </xdr:from>
    <xdr:to>
      <xdr:col>24</xdr:col>
      <xdr:colOff>62865</xdr:colOff>
      <xdr:row>86</xdr:row>
      <xdr:rowOff>38100</xdr:rowOff>
    </xdr:to>
    <xdr:cxnSp macro="">
      <xdr:nvCxnSpPr>
        <xdr:cNvPr id="279" name="直線コネクタ 278"/>
        <xdr:cNvCxnSpPr/>
      </xdr:nvCxnSpPr>
      <xdr:spPr>
        <a:xfrm flipV="1">
          <a:off x="4634865" y="1355293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0"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1" name="直線コネクタ 280"/>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126509</xdr:rowOff>
    </xdr:from>
    <xdr:ext cx="405111" cy="259045"/>
    <xdr:sp macro="" textlink="">
      <xdr:nvSpPr>
        <xdr:cNvPr id="282" name="【公営住宅】&#10;有形固定資産減価償却率最大値テキスト"/>
        <xdr:cNvSpPr txBox="1"/>
      </xdr:nvSpPr>
      <xdr:spPr>
        <a:xfrm>
          <a:off x="4673600" y="1332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8382</xdr:rowOff>
    </xdr:from>
    <xdr:to>
      <xdr:col>24</xdr:col>
      <xdr:colOff>152400</xdr:colOff>
      <xdr:row>79</xdr:row>
      <xdr:rowOff>8382</xdr:rowOff>
    </xdr:to>
    <xdr:cxnSp macro="">
      <xdr:nvCxnSpPr>
        <xdr:cNvPr id="283" name="直線コネクタ 282"/>
        <xdr:cNvCxnSpPr/>
      </xdr:nvCxnSpPr>
      <xdr:spPr>
        <a:xfrm>
          <a:off x="4546600" y="1355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69614</xdr:rowOff>
    </xdr:from>
    <xdr:ext cx="405111" cy="259045"/>
    <xdr:sp macro="" textlink="">
      <xdr:nvSpPr>
        <xdr:cNvPr id="284" name="【公営住宅】&#10;有形固定資産減価償却率平均値テキスト"/>
        <xdr:cNvSpPr txBox="1"/>
      </xdr:nvSpPr>
      <xdr:spPr>
        <a:xfrm>
          <a:off x="4673600" y="13785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46737</xdr:rowOff>
    </xdr:from>
    <xdr:to>
      <xdr:col>24</xdr:col>
      <xdr:colOff>114300</xdr:colOff>
      <xdr:row>81</xdr:row>
      <xdr:rowOff>148337</xdr:rowOff>
    </xdr:to>
    <xdr:sp macro="" textlink="">
      <xdr:nvSpPr>
        <xdr:cNvPr id="285" name="フローチャート: 判断 284"/>
        <xdr:cNvSpPr/>
      </xdr:nvSpPr>
      <xdr:spPr>
        <a:xfrm>
          <a:off x="4584700" y="1393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10161</xdr:rowOff>
    </xdr:from>
    <xdr:to>
      <xdr:col>20</xdr:col>
      <xdr:colOff>38100</xdr:colOff>
      <xdr:row>81</xdr:row>
      <xdr:rowOff>111761</xdr:rowOff>
    </xdr:to>
    <xdr:sp macro="" textlink="">
      <xdr:nvSpPr>
        <xdr:cNvPr id="286" name="フローチャート: 判断 285"/>
        <xdr:cNvSpPr/>
      </xdr:nvSpPr>
      <xdr:spPr>
        <a:xfrm>
          <a:off x="3746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287" name="フローチャート: 判断 286"/>
        <xdr:cNvSpPr/>
      </xdr:nvSpPr>
      <xdr:spPr>
        <a:xfrm>
          <a:off x="2857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124461</xdr:rowOff>
    </xdr:from>
    <xdr:to>
      <xdr:col>10</xdr:col>
      <xdr:colOff>165100</xdr:colOff>
      <xdr:row>81</xdr:row>
      <xdr:rowOff>54611</xdr:rowOff>
    </xdr:to>
    <xdr:sp macro="" textlink="">
      <xdr:nvSpPr>
        <xdr:cNvPr id="288" name="フローチャート: 判断 287"/>
        <xdr:cNvSpPr/>
      </xdr:nvSpPr>
      <xdr:spPr>
        <a:xfrm>
          <a:off x="1968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103887</xdr:rowOff>
    </xdr:from>
    <xdr:to>
      <xdr:col>6</xdr:col>
      <xdr:colOff>38100</xdr:colOff>
      <xdr:row>81</xdr:row>
      <xdr:rowOff>34037</xdr:rowOff>
    </xdr:to>
    <xdr:sp macro="" textlink="">
      <xdr:nvSpPr>
        <xdr:cNvPr id="289" name="フローチャート: 判断 288"/>
        <xdr:cNvSpPr/>
      </xdr:nvSpPr>
      <xdr:spPr>
        <a:xfrm>
          <a:off x="1079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295" name="楕円 294"/>
        <xdr:cNvSpPr/>
      </xdr:nvSpPr>
      <xdr:spPr>
        <a:xfrm>
          <a:off x="4584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125747</xdr:rowOff>
    </xdr:from>
    <xdr:ext cx="405111" cy="259045"/>
    <xdr:sp macro="" textlink="">
      <xdr:nvSpPr>
        <xdr:cNvPr id="296" name="【公営住宅】&#10;有形固定資産減価償却率該当値テキスト"/>
        <xdr:cNvSpPr txBox="1"/>
      </xdr:nvSpPr>
      <xdr:spPr>
        <a:xfrm>
          <a:off x="4673600"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129032</xdr:rowOff>
    </xdr:from>
    <xdr:to>
      <xdr:col>20</xdr:col>
      <xdr:colOff>38100</xdr:colOff>
      <xdr:row>83</xdr:row>
      <xdr:rowOff>59182</xdr:rowOff>
    </xdr:to>
    <xdr:sp macro="" textlink="">
      <xdr:nvSpPr>
        <xdr:cNvPr id="297" name="楕円 296"/>
        <xdr:cNvSpPr/>
      </xdr:nvSpPr>
      <xdr:spPr>
        <a:xfrm>
          <a:off x="3746500" y="141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8382</xdr:rowOff>
    </xdr:from>
    <xdr:to>
      <xdr:col>24</xdr:col>
      <xdr:colOff>63500</xdr:colOff>
      <xdr:row>83</xdr:row>
      <xdr:rowOff>26670</xdr:rowOff>
    </xdr:to>
    <xdr:cxnSp macro="">
      <xdr:nvCxnSpPr>
        <xdr:cNvPr id="298" name="直線コネクタ 297"/>
        <xdr:cNvCxnSpPr/>
      </xdr:nvCxnSpPr>
      <xdr:spPr>
        <a:xfrm>
          <a:off x="3797300" y="142387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106172</xdr:rowOff>
    </xdr:from>
    <xdr:to>
      <xdr:col>15</xdr:col>
      <xdr:colOff>101600</xdr:colOff>
      <xdr:row>83</xdr:row>
      <xdr:rowOff>36322</xdr:rowOff>
    </xdr:to>
    <xdr:sp macro="" textlink="">
      <xdr:nvSpPr>
        <xdr:cNvPr id="299" name="楕円 298"/>
        <xdr:cNvSpPr/>
      </xdr:nvSpPr>
      <xdr:spPr>
        <a:xfrm>
          <a:off x="28575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156972</xdr:rowOff>
    </xdr:from>
    <xdr:to>
      <xdr:col>19</xdr:col>
      <xdr:colOff>177800</xdr:colOff>
      <xdr:row>83</xdr:row>
      <xdr:rowOff>8382</xdr:rowOff>
    </xdr:to>
    <xdr:cxnSp macro="">
      <xdr:nvCxnSpPr>
        <xdr:cNvPr id="300" name="直線コネクタ 299"/>
        <xdr:cNvCxnSpPr/>
      </xdr:nvCxnSpPr>
      <xdr:spPr>
        <a:xfrm>
          <a:off x="2908300" y="142158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85598</xdr:rowOff>
    </xdr:from>
    <xdr:to>
      <xdr:col>10</xdr:col>
      <xdr:colOff>165100</xdr:colOff>
      <xdr:row>83</xdr:row>
      <xdr:rowOff>15748</xdr:rowOff>
    </xdr:to>
    <xdr:sp macro="" textlink="">
      <xdr:nvSpPr>
        <xdr:cNvPr id="301" name="楕円 300"/>
        <xdr:cNvSpPr/>
      </xdr:nvSpPr>
      <xdr:spPr>
        <a:xfrm>
          <a:off x="1968500" y="1414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136398</xdr:rowOff>
    </xdr:from>
    <xdr:to>
      <xdr:col>15</xdr:col>
      <xdr:colOff>50800</xdr:colOff>
      <xdr:row>82</xdr:row>
      <xdr:rowOff>156972</xdr:rowOff>
    </xdr:to>
    <xdr:cxnSp macro="">
      <xdr:nvCxnSpPr>
        <xdr:cNvPr id="302" name="直線コネクタ 301"/>
        <xdr:cNvCxnSpPr/>
      </xdr:nvCxnSpPr>
      <xdr:spPr>
        <a:xfrm>
          <a:off x="2019300" y="1419529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149606</xdr:rowOff>
    </xdr:from>
    <xdr:to>
      <xdr:col>6</xdr:col>
      <xdr:colOff>38100</xdr:colOff>
      <xdr:row>83</xdr:row>
      <xdr:rowOff>79756</xdr:rowOff>
    </xdr:to>
    <xdr:sp macro="" textlink="">
      <xdr:nvSpPr>
        <xdr:cNvPr id="303" name="楕円 302"/>
        <xdr:cNvSpPr/>
      </xdr:nvSpPr>
      <xdr:spPr>
        <a:xfrm>
          <a:off x="1079500" y="142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136398</xdr:rowOff>
    </xdr:from>
    <xdr:to>
      <xdr:col>10</xdr:col>
      <xdr:colOff>114300</xdr:colOff>
      <xdr:row>83</xdr:row>
      <xdr:rowOff>28956</xdr:rowOff>
    </xdr:to>
    <xdr:cxnSp macro="">
      <xdr:nvCxnSpPr>
        <xdr:cNvPr id="304" name="直線コネクタ 303"/>
        <xdr:cNvCxnSpPr/>
      </xdr:nvCxnSpPr>
      <xdr:spPr>
        <a:xfrm flipV="1">
          <a:off x="1130300" y="1419529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128288</xdr:rowOff>
    </xdr:from>
    <xdr:ext cx="405111" cy="259045"/>
    <xdr:sp macro="" textlink="">
      <xdr:nvSpPr>
        <xdr:cNvPr id="305" name="n_1aveValue【公営住宅】&#10;有形固定資産減価償却率"/>
        <xdr:cNvSpPr txBox="1"/>
      </xdr:nvSpPr>
      <xdr:spPr>
        <a:xfrm>
          <a:off x="3582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306" name="n_2aveValue【公営住宅】&#10;有形固定資産減価償却率"/>
        <xdr:cNvSpPr txBox="1"/>
      </xdr:nvSpPr>
      <xdr:spPr>
        <a:xfrm>
          <a:off x="2705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71138</xdr:rowOff>
    </xdr:from>
    <xdr:ext cx="405111" cy="259045"/>
    <xdr:sp macro="" textlink="">
      <xdr:nvSpPr>
        <xdr:cNvPr id="307" name="n_3aveValue【公営住宅】&#10;有形固定資産減価償却率"/>
        <xdr:cNvSpPr txBox="1"/>
      </xdr:nvSpPr>
      <xdr:spPr>
        <a:xfrm>
          <a:off x="1816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50564</xdr:rowOff>
    </xdr:from>
    <xdr:ext cx="405111" cy="259045"/>
    <xdr:sp macro="" textlink="">
      <xdr:nvSpPr>
        <xdr:cNvPr id="308" name="n_4aveValue【公営住宅】&#10;有形固定資産減価償却率"/>
        <xdr:cNvSpPr txBox="1"/>
      </xdr:nvSpPr>
      <xdr:spPr>
        <a:xfrm>
          <a:off x="927744" y="1359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50309</xdr:rowOff>
    </xdr:from>
    <xdr:ext cx="405111" cy="259045"/>
    <xdr:sp macro="" textlink="">
      <xdr:nvSpPr>
        <xdr:cNvPr id="309" name="n_1mainValue【公営住宅】&#10;有形固定資産減価償却率"/>
        <xdr:cNvSpPr txBox="1"/>
      </xdr:nvSpPr>
      <xdr:spPr>
        <a:xfrm>
          <a:off x="3582044" y="1428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27449</xdr:rowOff>
    </xdr:from>
    <xdr:ext cx="405111" cy="259045"/>
    <xdr:sp macro="" textlink="">
      <xdr:nvSpPr>
        <xdr:cNvPr id="310" name="n_2mainValue【公営住宅】&#10;有形固定資産減価償却率"/>
        <xdr:cNvSpPr txBox="1"/>
      </xdr:nvSpPr>
      <xdr:spPr>
        <a:xfrm>
          <a:off x="2705744" y="1425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6875</xdr:rowOff>
    </xdr:from>
    <xdr:ext cx="405111" cy="259045"/>
    <xdr:sp macro="" textlink="">
      <xdr:nvSpPr>
        <xdr:cNvPr id="311" name="n_3mainValue【公営住宅】&#10;有形固定資産減価償却率"/>
        <xdr:cNvSpPr txBox="1"/>
      </xdr:nvSpPr>
      <xdr:spPr>
        <a:xfrm>
          <a:off x="1816744" y="1423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70883</xdr:rowOff>
    </xdr:from>
    <xdr:ext cx="405111" cy="259045"/>
    <xdr:sp macro="" textlink="">
      <xdr:nvSpPr>
        <xdr:cNvPr id="312" name="n_4mainValue【公営住宅】&#10;有形固定資産減価償却率"/>
        <xdr:cNvSpPr txBox="1"/>
      </xdr:nvSpPr>
      <xdr:spPr>
        <a:xfrm>
          <a:off x="927744" y="1430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3" name="直線コネクタ 32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4" name="テキスト ボックス 32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5" name="直線コネクタ 32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6" name="テキスト ボックス 32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7" name="直線コネクタ 32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8" name="テキスト ボックス 32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9" name="直線コネクタ 32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0" name="テキスト ボックス 32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120396</xdr:rowOff>
    </xdr:from>
    <xdr:to>
      <xdr:col>54</xdr:col>
      <xdr:colOff>189865</xdr:colOff>
      <xdr:row>86</xdr:row>
      <xdr:rowOff>36728</xdr:rowOff>
    </xdr:to>
    <xdr:cxnSp macro="">
      <xdr:nvCxnSpPr>
        <xdr:cNvPr id="334" name="直線コネクタ 333"/>
        <xdr:cNvCxnSpPr/>
      </xdr:nvCxnSpPr>
      <xdr:spPr>
        <a:xfrm flipV="1">
          <a:off x="10476865" y="13493496"/>
          <a:ext cx="0"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35" name="【公営住宅】&#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36" name="直線コネクタ 335"/>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67073</xdr:rowOff>
    </xdr:from>
    <xdr:ext cx="469744" cy="259045"/>
    <xdr:sp macro="" textlink="">
      <xdr:nvSpPr>
        <xdr:cNvPr id="337" name="【公営住宅】&#10;一人当たり面積最大値テキスト"/>
        <xdr:cNvSpPr txBox="1"/>
      </xdr:nvSpPr>
      <xdr:spPr>
        <a:xfrm>
          <a:off x="10515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120396</xdr:rowOff>
    </xdr:from>
    <xdr:to>
      <xdr:col>55</xdr:col>
      <xdr:colOff>88900</xdr:colOff>
      <xdr:row>78</xdr:row>
      <xdr:rowOff>120396</xdr:rowOff>
    </xdr:to>
    <xdr:cxnSp macro="">
      <xdr:nvCxnSpPr>
        <xdr:cNvPr id="338" name="直線コネクタ 337"/>
        <xdr:cNvCxnSpPr/>
      </xdr:nvCxnSpPr>
      <xdr:spPr>
        <a:xfrm>
          <a:off x="10388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161053</xdr:rowOff>
    </xdr:from>
    <xdr:ext cx="469744" cy="259045"/>
    <xdr:sp macro="" textlink="">
      <xdr:nvSpPr>
        <xdr:cNvPr id="339" name="【公営住宅】&#10;一人当たり面積平均値テキスト"/>
        <xdr:cNvSpPr txBox="1"/>
      </xdr:nvSpPr>
      <xdr:spPr>
        <a:xfrm>
          <a:off x="10515600" y="14391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138176</xdr:rowOff>
    </xdr:from>
    <xdr:to>
      <xdr:col>55</xdr:col>
      <xdr:colOff>50800</xdr:colOff>
      <xdr:row>85</xdr:row>
      <xdr:rowOff>68326</xdr:rowOff>
    </xdr:to>
    <xdr:sp macro="" textlink="">
      <xdr:nvSpPr>
        <xdr:cNvPr id="340" name="フローチャート: 判断 339"/>
        <xdr:cNvSpPr/>
      </xdr:nvSpPr>
      <xdr:spPr>
        <a:xfrm>
          <a:off x="104267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123089</xdr:rowOff>
    </xdr:from>
    <xdr:to>
      <xdr:col>50</xdr:col>
      <xdr:colOff>165100</xdr:colOff>
      <xdr:row>85</xdr:row>
      <xdr:rowOff>53239</xdr:rowOff>
    </xdr:to>
    <xdr:sp macro="" textlink="">
      <xdr:nvSpPr>
        <xdr:cNvPr id="341" name="フローチャート: 判断 340"/>
        <xdr:cNvSpPr/>
      </xdr:nvSpPr>
      <xdr:spPr>
        <a:xfrm>
          <a:off x="9588500" y="1452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116687</xdr:rowOff>
    </xdr:from>
    <xdr:to>
      <xdr:col>46</xdr:col>
      <xdr:colOff>38100</xdr:colOff>
      <xdr:row>85</xdr:row>
      <xdr:rowOff>46837</xdr:rowOff>
    </xdr:to>
    <xdr:sp macro="" textlink="">
      <xdr:nvSpPr>
        <xdr:cNvPr id="342" name="フローチャート: 判断 341"/>
        <xdr:cNvSpPr/>
      </xdr:nvSpPr>
      <xdr:spPr>
        <a:xfrm>
          <a:off x="8699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118974</xdr:rowOff>
    </xdr:from>
    <xdr:to>
      <xdr:col>41</xdr:col>
      <xdr:colOff>101600</xdr:colOff>
      <xdr:row>85</xdr:row>
      <xdr:rowOff>49124</xdr:rowOff>
    </xdr:to>
    <xdr:sp macro="" textlink="">
      <xdr:nvSpPr>
        <xdr:cNvPr id="343" name="フローチャート: 判断 342"/>
        <xdr:cNvSpPr/>
      </xdr:nvSpPr>
      <xdr:spPr>
        <a:xfrm>
          <a:off x="7810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113488</xdr:rowOff>
    </xdr:from>
    <xdr:to>
      <xdr:col>36</xdr:col>
      <xdr:colOff>165100</xdr:colOff>
      <xdr:row>85</xdr:row>
      <xdr:rowOff>43638</xdr:rowOff>
    </xdr:to>
    <xdr:sp macro="" textlink="">
      <xdr:nvSpPr>
        <xdr:cNvPr id="344" name="フローチャート: 判断 343"/>
        <xdr:cNvSpPr/>
      </xdr:nvSpPr>
      <xdr:spPr>
        <a:xfrm>
          <a:off x="6921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81483</xdr:rowOff>
    </xdr:from>
    <xdr:to>
      <xdr:col>55</xdr:col>
      <xdr:colOff>50800</xdr:colOff>
      <xdr:row>86</xdr:row>
      <xdr:rowOff>11633</xdr:rowOff>
    </xdr:to>
    <xdr:sp macro="" textlink="">
      <xdr:nvSpPr>
        <xdr:cNvPr id="350" name="楕円 349"/>
        <xdr:cNvSpPr/>
      </xdr:nvSpPr>
      <xdr:spPr>
        <a:xfrm>
          <a:off x="10426700" y="1465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167860</xdr:rowOff>
    </xdr:from>
    <xdr:ext cx="469744" cy="259045"/>
    <xdr:sp macro="" textlink="">
      <xdr:nvSpPr>
        <xdr:cNvPr id="351" name="【公営住宅】&#10;一人当たり面積該当値テキスト"/>
        <xdr:cNvSpPr txBox="1"/>
      </xdr:nvSpPr>
      <xdr:spPr>
        <a:xfrm>
          <a:off x="10515600" y="1456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81483</xdr:rowOff>
    </xdr:from>
    <xdr:to>
      <xdr:col>50</xdr:col>
      <xdr:colOff>165100</xdr:colOff>
      <xdr:row>86</xdr:row>
      <xdr:rowOff>11633</xdr:rowOff>
    </xdr:to>
    <xdr:sp macro="" textlink="">
      <xdr:nvSpPr>
        <xdr:cNvPr id="352" name="楕円 351"/>
        <xdr:cNvSpPr/>
      </xdr:nvSpPr>
      <xdr:spPr>
        <a:xfrm>
          <a:off x="9588500" y="1465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132283</xdr:rowOff>
    </xdr:from>
    <xdr:to>
      <xdr:col>55</xdr:col>
      <xdr:colOff>0</xdr:colOff>
      <xdr:row>85</xdr:row>
      <xdr:rowOff>132283</xdr:rowOff>
    </xdr:to>
    <xdr:cxnSp macro="">
      <xdr:nvCxnSpPr>
        <xdr:cNvPr id="353" name="直線コネクタ 352"/>
        <xdr:cNvCxnSpPr/>
      </xdr:nvCxnSpPr>
      <xdr:spPr>
        <a:xfrm>
          <a:off x="9639300" y="147055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81026</xdr:rowOff>
    </xdr:from>
    <xdr:to>
      <xdr:col>46</xdr:col>
      <xdr:colOff>38100</xdr:colOff>
      <xdr:row>86</xdr:row>
      <xdr:rowOff>11176</xdr:rowOff>
    </xdr:to>
    <xdr:sp macro="" textlink="">
      <xdr:nvSpPr>
        <xdr:cNvPr id="354" name="楕円 353"/>
        <xdr:cNvSpPr/>
      </xdr:nvSpPr>
      <xdr:spPr>
        <a:xfrm>
          <a:off x="8699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131826</xdr:rowOff>
    </xdr:from>
    <xdr:to>
      <xdr:col>50</xdr:col>
      <xdr:colOff>114300</xdr:colOff>
      <xdr:row>85</xdr:row>
      <xdr:rowOff>132283</xdr:rowOff>
    </xdr:to>
    <xdr:cxnSp macro="">
      <xdr:nvCxnSpPr>
        <xdr:cNvPr id="355" name="直線コネクタ 354"/>
        <xdr:cNvCxnSpPr/>
      </xdr:nvCxnSpPr>
      <xdr:spPr>
        <a:xfrm>
          <a:off x="8750300" y="1470507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80111</xdr:rowOff>
    </xdr:from>
    <xdr:to>
      <xdr:col>41</xdr:col>
      <xdr:colOff>101600</xdr:colOff>
      <xdr:row>86</xdr:row>
      <xdr:rowOff>10261</xdr:rowOff>
    </xdr:to>
    <xdr:sp macro="" textlink="">
      <xdr:nvSpPr>
        <xdr:cNvPr id="356" name="楕円 355"/>
        <xdr:cNvSpPr/>
      </xdr:nvSpPr>
      <xdr:spPr>
        <a:xfrm>
          <a:off x="7810500" y="1465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130911</xdr:rowOff>
    </xdr:from>
    <xdr:to>
      <xdr:col>45</xdr:col>
      <xdr:colOff>177800</xdr:colOff>
      <xdr:row>85</xdr:row>
      <xdr:rowOff>131826</xdr:rowOff>
    </xdr:to>
    <xdr:cxnSp macro="">
      <xdr:nvCxnSpPr>
        <xdr:cNvPr id="357" name="直線コネクタ 356"/>
        <xdr:cNvCxnSpPr/>
      </xdr:nvCxnSpPr>
      <xdr:spPr>
        <a:xfrm>
          <a:off x="7861300" y="1470416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79654</xdr:rowOff>
    </xdr:from>
    <xdr:to>
      <xdr:col>36</xdr:col>
      <xdr:colOff>165100</xdr:colOff>
      <xdr:row>86</xdr:row>
      <xdr:rowOff>9804</xdr:rowOff>
    </xdr:to>
    <xdr:sp macro="" textlink="">
      <xdr:nvSpPr>
        <xdr:cNvPr id="358" name="楕円 357"/>
        <xdr:cNvSpPr/>
      </xdr:nvSpPr>
      <xdr:spPr>
        <a:xfrm>
          <a:off x="6921500" y="1465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130454</xdr:rowOff>
    </xdr:from>
    <xdr:to>
      <xdr:col>41</xdr:col>
      <xdr:colOff>50800</xdr:colOff>
      <xdr:row>85</xdr:row>
      <xdr:rowOff>130911</xdr:rowOff>
    </xdr:to>
    <xdr:cxnSp macro="">
      <xdr:nvCxnSpPr>
        <xdr:cNvPr id="359" name="直線コネクタ 358"/>
        <xdr:cNvCxnSpPr/>
      </xdr:nvCxnSpPr>
      <xdr:spPr>
        <a:xfrm>
          <a:off x="6972300" y="1470370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69766</xdr:rowOff>
    </xdr:from>
    <xdr:ext cx="469744" cy="259045"/>
    <xdr:sp macro="" textlink="">
      <xdr:nvSpPr>
        <xdr:cNvPr id="360" name="n_1aveValue【公営住宅】&#10;一人当たり面積"/>
        <xdr:cNvSpPr txBox="1"/>
      </xdr:nvSpPr>
      <xdr:spPr>
        <a:xfrm>
          <a:off x="9391727" y="1430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63364</xdr:rowOff>
    </xdr:from>
    <xdr:ext cx="469744" cy="259045"/>
    <xdr:sp macro="" textlink="">
      <xdr:nvSpPr>
        <xdr:cNvPr id="361" name="n_2aveValue【公営住宅】&#10;一人当たり面積"/>
        <xdr:cNvSpPr txBox="1"/>
      </xdr:nvSpPr>
      <xdr:spPr>
        <a:xfrm>
          <a:off x="8515427" y="142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65651</xdr:rowOff>
    </xdr:from>
    <xdr:ext cx="469744" cy="259045"/>
    <xdr:sp macro="" textlink="">
      <xdr:nvSpPr>
        <xdr:cNvPr id="362" name="n_3aveValue【公営住宅】&#10;一人当たり面積"/>
        <xdr:cNvSpPr txBox="1"/>
      </xdr:nvSpPr>
      <xdr:spPr>
        <a:xfrm>
          <a:off x="76264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60165</xdr:rowOff>
    </xdr:from>
    <xdr:ext cx="469744" cy="259045"/>
    <xdr:sp macro="" textlink="">
      <xdr:nvSpPr>
        <xdr:cNvPr id="363" name="n_4aveValue【公営住宅】&#10;一人当たり面積"/>
        <xdr:cNvSpPr txBox="1"/>
      </xdr:nvSpPr>
      <xdr:spPr>
        <a:xfrm>
          <a:off x="6737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2760</xdr:rowOff>
    </xdr:from>
    <xdr:ext cx="469744" cy="259045"/>
    <xdr:sp macro="" textlink="">
      <xdr:nvSpPr>
        <xdr:cNvPr id="364" name="n_1mainValue【公営住宅】&#10;一人当たり面積"/>
        <xdr:cNvSpPr txBox="1"/>
      </xdr:nvSpPr>
      <xdr:spPr>
        <a:xfrm>
          <a:off x="9391727" y="1474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2303</xdr:rowOff>
    </xdr:from>
    <xdr:ext cx="469744" cy="259045"/>
    <xdr:sp macro="" textlink="">
      <xdr:nvSpPr>
        <xdr:cNvPr id="365" name="n_2mainValue【公営住宅】&#10;一人当たり面積"/>
        <xdr:cNvSpPr txBox="1"/>
      </xdr:nvSpPr>
      <xdr:spPr>
        <a:xfrm>
          <a:off x="8515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1388</xdr:rowOff>
    </xdr:from>
    <xdr:ext cx="469744" cy="259045"/>
    <xdr:sp macro="" textlink="">
      <xdr:nvSpPr>
        <xdr:cNvPr id="366" name="n_3mainValue【公営住宅】&#10;一人当たり面積"/>
        <xdr:cNvSpPr txBox="1"/>
      </xdr:nvSpPr>
      <xdr:spPr>
        <a:xfrm>
          <a:off x="7626427" y="1474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931</xdr:rowOff>
    </xdr:from>
    <xdr:ext cx="469744" cy="259045"/>
    <xdr:sp macro="" textlink="">
      <xdr:nvSpPr>
        <xdr:cNvPr id="367" name="n_4mainValue【公営住宅】&#10;一人当たり面積"/>
        <xdr:cNvSpPr txBox="1"/>
      </xdr:nvSpPr>
      <xdr:spPr>
        <a:xfrm>
          <a:off x="6737427" y="1474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9" name="正方形/長方形 3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0" name="正方形/長方形 3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1" name="正方形/長方形 3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2" name="正方形/長方形 3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3" name="正方形/長方形 3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4" name="正方形/長方形 3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正方形/長方形 3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6" name="正方形/長方形 3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7" name="正方形/長方形 3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8" name="正方形/長方形 3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9" name="正方形/長方形 3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0" name="正方形/長方形 3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1" name="正方形/長方形 3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2" name="正方形/長方形 3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3" name="正方形/長方形 3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4" name="テキスト ボックス 39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5" name="直線コネクタ 39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96" name="テキスト ボックス 395"/>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7" name="直線コネクタ 39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8" name="テキスト ボックス 39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9" name="直線コネクタ 39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0" name="テキスト ボックス 39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1" name="直線コネクタ 40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2" name="テキスト ボックス 40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3" name="直線コネクタ 40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4" name="テキスト ボックス 40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5" name="直線コネクタ 40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06" name="テキスト ボックス 405"/>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08" name="テキスト ボックス 40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54973</xdr:rowOff>
    </xdr:from>
    <xdr:to>
      <xdr:col>85</xdr:col>
      <xdr:colOff>126364</xdr:colOff>
      <xdr:row>42</xdr:row>
      <xdr:rowOff>131717</xdr:rowOff>
    </xdr:to>
    <xdr:cxnSp macro="">
      <xdr:nvCxnSpPr>
        <xdr:cNvPr id="410" name="直線コネクタ 409"/>
        <xdr:cNvCxnSpPr/>
      </xdr:nvCxnSpPr>
      <xdr:spPr>
        <a:xfrm flipV="1">
          <a:off x="16318864" y="5712823"/>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135544</xdr:rowOff>
    </xdr:from>
    <xdr:ext cx="405111" cy="259045"/>
    <xdr:sp macro="" textlink="">
      <xdr:nvSpPr>
        <xdr:cNvPr id="411" name="【認定こども園・幼稚園・保育所】&#10;有形固定資産減価償却率最小値テキスト"/>
        <xdr:cNvSpPr txBox="1"/>
      </xdr:nvSpPr>
      <xdr:spPr>
        <a:xfrm>
          <a:off x="16357600" y="733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131717</xdr:rowOff>
    </xdr:from>
    <xdr:to>
      <xdr:col>86</xdr:col>
      <xdr:colOff>25400</xdr:colOff>
      <xdr:row>42</xdr:row>
      <xdr:rowOff>131717</xdr:rowOff>
    </xdr:to>
    <xdr:cxnSp macro="">
      <xdr:nvCxnSpPr>
        <xdr:cNvPr id="412" name="直線コネクタ 411"/>
        <xdr:cNvCxnSpPr/>
      </xdr:nvCxnSpPr>
      <xdr:spPr>
        <a:xfrm>
          <a:off x="16230600" y="73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1650</xdr:rowOff>
    </xdr:from>
    <xdr:ext cx="405111" cy="259045"/>
    <xdr:sp macro="" textlink="">
      <xdr:nvSpPr>
        <xdr:cNvPr id="413" name="【認定こども園・幼稚園・保育所】&#10;有形固定資産減価償却率最大値テキスト"/>
        <xdr:cNvSpPr txBox="1"/>
      </xdr:nvSpPr>
      <xdr:spPr>
        <a:xfrm>
          <a:off x="16357600" y="548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54973</xdr:rowOff>
    </xdr:from>
    <xdr:to>
      <xdr:col>86</xdr:col>
      <xdr:colOff>25400</xdr:colOff>
      <xdr:row>33</xdr:row>
      <xdr:rowOff>54973</xdr:rowOff>
    </xdr:to>
    <xdr:cxnSp macro="">
      <xdr:nvCxnSpPr>
        <xdr:cNvPr id="414" name="直線コネクタ 413"/>
        <xdr:cNvCxnSpPr/>
      </xdr:nvCxnSpPr>
      <xdr:spPr>
        <a:xfrm>
          <a:off x="16230600" y="571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18885</xdr:rowOff>
    </xdr:from>
    <xdr:ext cx="405111" cy="259045"/>
    <xdr:sp macro="" textlink="">
      <xdr:nvSpPr>
        <xdr:cNvPr id="415" name="【認定こども園・幼稚園・保育所】&#10;有形固定資産減価償却率平均値テキスト"/>
        <xdr:cNvSpPr txBox="1"/>
      </xdr:nvSpPr>
      <xdr:spPr>
        <a:xfrm>
          <a:off x="16357600" y="636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167459</xdr:rowOff>
    </xdr:from>
    <xdr:to>
      <xdr:col>85</xdr:col>
      <xdr:colOff>177800</xdr:colOff>
      <xdr:row>38</xdr:row>
      <xdr:rowOff>97609</xdr:rowOff>
    </xdr:to>
    <xdr:sp macro="" textlink="">
      <xdr:nvSpPr>
        <xdr:cNvPr id="416" name="フローチャート: 判断 415"/>
        <xdr:cNvSpPr/>
      </xdr:nvSpPr>
      <xdr:spPr>
        <a:xfrm>
          <a:off x="16268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31931</xdr:rowOff>
    </xdr:from>
    <xdr:to>
      <xdr:col>81</xdr:col>
      <xdr:colOff>101600</xdr:colOff>
      <xdr:row>38</xdr:row>
      <xdr:rowOff>133531</xdr:rowOff>
    </xdr:to>
    <xdr:sp macro="" textlink="">
      <xdr:nvSpPr>
        <xdr:cNvPr id="417" name="フローチャート: 判断 416"/>
        <xdr:cNvSpPr/>
      </xdr:nvSpPr>
      <xdr:spPr>
        <a:xfrm>
          <a:off x="15430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77651</xdr:rowOff>
    </xdr:from>
    <xdr:to>
      <xdr:col>76</xdr:col>
      <xdr:colOff>165100</xdr:colOff>
      <xdr:row>39</xdr:row>
      <xdr:rowOff>7801</xdr:rowOff>
    </xdr:to>
    <xdr:sp macro="" textlink="">
      <xdr:nvSpPr>
        <xdr:cNvPr id="418" name="フローチャート: 判断 417"/>
        <xdr:cNvSpPr/>
      </xdr:nvSpPr>
      <xdr:spPr>
        <a:xfrm>
          <a:off x="14541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100512</xdr:rowOff>
    </xdr:from>
    <xdr:to>
      <xdr:col>72</xdr:col>
      <xdr:colOff>38100</xdr:colOff>
      <xdr:row>39</xdr:row>
      <xdr:rowOff>30662</xdr:rowOff>
    </xdr:to>
    <xdr:sp macro="" textlink="">
      <xdr:nvSpPr>
        <xdr:cNvPr id="419" name="フローチャート: 判断 418"/>
        <xdr:cNvSpPr/>
      </xdr:nvSpPr>
      <xdr:spPr>
        <a:xfrm>
          <a:off x="13652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77651</xdr:rowOff>
    </xdr:from>
    <xdr:to>
      <xdr:col>67</xdr:col>
      <xdr:colOff>101600</xdr:colOff>
      <xdr:row>39</xdr:row>
      <xdr:rowOff>7801</xdr:rowOff>
    </xdr:to>
    <xdr:sp macro="" textlink="">
      <xdr:nvSpPr>
        <xdr:cNvPr id="420" name="フローチャート: 判断 419"/>
        <xdr:cNvSpPr/>
      </xdr:nvSpPr>
      <xdr:spPr>
        <a:xfrm>
          <a:off x="12763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113574</xdr:rowOff>
    </xdr:from>
    <xdr:to>
      <xdr:col>85</xdr:col>
      <xdr:colOff>177800</xdr:colOff>
      <xdr:row>41</xdr:row>
      <xdr:rowOff>43724</xdr:rowOff>
    </xdr:to>
    <xdr:sp macro="" textlink="">
      <xdr:nvSpPr>
        <xdr:cNvPr id="426" name="楕円 425"/>
        <xdr:cNvSpPr/>
      </xdr:nvSpPr>
      <xdr:spPr>
        <a:xfrm>
          <a:off x="16268700" y="69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92001</xdr:rowOff>
    </xdr:from>
    <xdr:ext cx="405111" cy="259045"/>
    <xdr:sp macro="" textlink="">
      <xdr:nvSpPr>
        <xdr:cNvPr id="427" name="【認定こども園・幼稚園・保育所】&#10;有形固定資産減価償却率該当値テキスト"/>
        <xdr:cNvSpPr txBox="1"/>
      </xdr:nvSpPr>
      <xdr:spPr>
        <a:xfrm>
          <a:off x="16357600" y="695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71120</xdr:rowOff>
    </xdr:from>
    <xdr:to>
      <xdr:col>81</xdr:col>
      <xdr:colOff>101600</xdr:colOff>
      <xdr:row>41</xdr:row>
      <xdr:rowOff>1270</xdr:rowOff>
    </xdr:to>
    <xdr:sp macro="" textlink="">
      <xdr:nvSpPr>
        <xdr:cNvPr id="428" name="楕円 427"/>
        <xdr:cNvSpPr/>
      </xdr:nvSpPr>
      <xdr:spPr>
        <a:xfrm>
          <a:off x="15430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121920</xdr:rowOff>
    </xdr:from>
    <xdr:to>
      <xdr:col>85</xdr:col>
      <xdr:colOff>127000</xdr:colOff>
      <xdr:row>40</xdr:row>
      <xdr:rowOff>164374</xdr:rowOff>
    </xdr:to>
    <xdr:cxnSp macro="">
      <xdr:nvCxnSpPr>
        <xdr:cNvPr id="429" name="直線コネクタ 428"/>
        <xdr:cNvCxnSpPr/>
      </xdr:nvCxnSpPr>
      <xdr:spPr>
        <a:xfrm>
          <a:off x="15481300" y="697992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5806</xdr:rowOff>
    </xdr:from>
    <xdr:to>
      <xdr:col>76</xdr:col>
      <xdr:colOff>165100</xdr:colOff>
      <xdr:row>40</xdr:row>
      <xdr:rowOff>107406</xdr:rowOff>
    </xdr:to>
    <xdr:sp macro="" textlink="">
      <xdr:nvSpPr>
        <xdr:cNvPr id="430" name="楕円 429"/>
        <xdr:cNvSpPr/>
      </xdr:nvSpPr>
      <xdr:spPr>
        <a:xfrm>
          <a:off x="14541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56606</xdr:rowOff>
    </xdr:from>
    <xdr:to>
      <xdr:col>81</xdr:col>
      <xdr:colOff>50800</xdr:colOff>
      <xdr:row>40</xdr:row>
      <xdr:rowOff>121920</xdr:rowOff>
    </xdr:to>
    <xdr:cxnSp macro="">
      <xdr:nvCxnSpPr>
        <xdr:cNvPr id="431" name="直線コネクタ 430"/>
        <xdr:cNvCxnSpPr/>
      </xdr:nvCxnSpPr>
      <xdr:spPr>
        <a:xfrm>
          <a:off x="14592300" y="691460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141333</xdr:rowOff>
    </xdr:from>
    <xdr:to>
      <xdr:col>72</xdr:col>
      <xdr:colOff>38100</xdr:colOff>
      <xdr:row>42</xdr:row>
      <xdr:rowOff>71483</xdr:rowOff>
    </xdr:to>
    <xdr:sp macro="" textlink="">
      <xdr:nvSpPr>
        <xdr:cNvPr id="432" name="楕円 431"/>
        <xdr:cNvSpPr/>
      </xdr:nvSpPr>
      <xdr:spPr>
        <a:xfrm>
          <a:off x="13652500" y="71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56606</xdr:rowOff>
    </xdr:from>
    <xdr:to>
      <xdr:col>76</xdr:col>
      <xdr:colOff>114300</xdr:colOff>
      <xdr:row>42</xdr:row>
      <xdr:rowOff>20683</xdr:rowOff>
    </xdr:to>
    <xdr:cxnSp macro="">
      <xdr:nvCxnSpPr>
        <xdr:cNvPr id="433" name="直線コネクタ 432"/>
        <xdr:cNvCxnSpPr/>
      </xdr:nvCxnSpPr>
      <xdr:spPr>
        <a:xfrm flipV="1">
          <a:off x="13703300" y="6914606"/>
          <a:ext cx="889000" cy="30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170724</xdr:rowOff>
    </xdr:from>
    <xdr:to>
      <xdr:col>67</xdr:col>
      <xdr:colOff>101600</xdr:colOff>
      <xdr:row>42</xdr:row>
      <xdr:rowOff>100874</xdr:rowOff>
    </xdr:to>
    <xdr:sp macro="" textlink="">
      <xdr:nvSpPr>
        <xdr:cNvPr id="434" name="楕円 433"/>
        <xdr:cNvSpPr/>
      </xdr:nvSpPr>
      <xdr:spPr>
        <a:xfrm>
          <a:off x="12763500" y="72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20683</xdr:rowOff>
    </xdr:from>
    <xdr:to>
      <xdr:col>71</xdr:col>
      <xdr:colOff>177800</xdr:colOff>
      <xdr:row>42</xdr:row>
      <xdr:rowOff>50074</xdr:rowOff>
    </xdr:to>
    <xdr:cxnSp macro="">
      <xdr:nvCxnSpPr>
        <xdr:cNvPr id="435" name="直線コネクタ 434"/>
        <xdr:cNvCxnSpPr/>
      </xdr:nvCxnSpPr>
      <xdr:spPr>
        <a:xfrm flipV="1">
          <a:off x="12814300" y="722158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150058</xdr:rowOff>
    </xdr:from>
    <xdr:ext cx="405111" cy="259045"/>
    <xdr:sp macro="" textlink="">
      <xdr:nvSpPr>
        <xdr:cNvPr id="436" name="n_1aveValue【認定こども園・幼稚園・保育所】&#10;有形固定資産減価償却率"/>
        <xdr:cNvSpPr txBox="1"/>
      </xdr:nvSpPr>
      <xdr:spPr>
        <a:xfrm>
          <a:off x="152660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24328</xdr:rowOff>
    </xdr:from>
    <xdr:ext cx="405111" cy="259045"/>
    <xdr:sp macro="" textlink="">
      <xdr:nvSpPr>
        <xdr:cNvPr id="437" name="n_2aveValue【認定こども園・幼稚園・保育所】&#10;有形固定資産減価償却率"/>
        <xdr:cNvSpPr txBox="1"/>
      </xdr:nvSpPr>
      <xdr:spPr>
        <a:xfrm>
          <a:off x="14389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47188</xdr:rowOff>
    </xdr:from>
    <xdr:ext cx="405111" cy="259045"/>
    <xdr:sp macro="" textlink="">
      <xdr:nvSpPr>
        <xdr:cNvPr id="438" name="n_3aveValue【認定こども園・幼稚園・保育所】&#10;有形固定資産減価償却率"/>
        <xdr:cNvSpPr txBox="1"/>
      </xdr:nvSpPr>
      <xdr:spPr>
        <a:xfrm>
          <a:off x="13500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24328</xdr:rowOff>
    </xdr:from>
    <xdr:ext cx="405111" cy="259045"/>
    <xdr:sp macro="" textlink="">
      <xdr:nvSpPr>
        <xdr:cNvPr id="439" name="n_4aveValue【認定こども園・幼稚園・保育所】&#10;有形固定資産減価償却率"/>
        <xdr:cNvSpPr txBox="1"/>
      </xdr:nvSpPr>
      <xdr:spPr>
        <a:xfrm>
          <a:off x="12611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163847</xdr:rowOff>
    </xdr:from>
    <xdr:ext cx="405111" cy="259045"/>
    <xdr:sp macro="" textlink="">
      <xdr:nvSpPr>
        <xdr:cNvPr id="440" name="n_1mainValue【認定こども園・幼稚園・保育所】&#10;有形固定資産減価償却率"/>
        <xdr:cNvSpPr txBox="1"/>
      </xdr:nvSpPr>
      <xdr:spPr>
        <a:xfrm>
          <a:off x="152660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98533</xdr:rowOff>
    </xdr:from>
    <xdr:ext cx="405111" cy="259045"/>
    <xdr:sp macro="" textlink="">
      <xdr:nvSpPr>
        <xdr:cNvPr id="441" name="n_2mainValue【認定こども園・幼稚園・保育所】&#10;有形固定資産減価償却率"/>
        <xdr:cNvSpPr txBox="1"/>
      </xdr:nvSpPr>
      <xdr:spPr>
        <a:xfrm>
          <a:off x="14389744"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62610</xdr:rowOff>
    </xdr:from>
    <xdr:ext cx="405111" cy="259045"/>
    <xdr:sp macro="" textlink="">
      <xdr:nvSpPr>
        <xdr:cNvPr id="442" name="n_3mainValue【認定こども園・幼稚園・保育所】&#10;有形固定資産減価償却率"/>
        <xdr:cNvSpPr txBox="1"/>
      </xdr:nvSpPr>
      <xdr:spPr>
        <a:xfrm>
          <a:off x="13500744" y="726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92001</xdr:rowOff>
    </xdr:from>
    <xdr:ext cx="405111" cy="259045"/>
    <xdr:sp macro="" textlink="">
      <xdr:nvSpPr>
        <xdr:cNvPr id="443" name="n_4mainValue【認定こども園・幼稚園・保育所】&#10;有形固定資産減価償却率"/>
        <xdr:cNvSpPr txBox="1"/>
      </xdr:nvSpPr>
      <xdr:spPr>
        <a:xfrm>
          <a:off x="12611744" y="729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4" name="直線コネクタ 45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5" name="テキスト ボックス 45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6" name="直線コネクタ 45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7" name="テキスト ボックス 45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8" name="直線コネクタ 4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9" name="テキスト ボックス 45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0" name="直線コネクタ 45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1" name="テキスト ボックス 46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2" name="直線コネクタ 46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3" name="テキスト ボックス 46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467" name="直線コネクタ 466"/>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468" name="【認定こども園・幼稚園・保育所】&#10;一人当たり面積最小値テキスト"/>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469" name="直線コネクタ 468"/>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470"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471" name="直線コネクタ 470"/>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90187</xdr:rowOff>
    </xdr:from>
    <xdr:ext cx="469744" cy="259045"/>
    <xdr:sp macro="" textlink="">
      <xdr:nvSpPr>
        <xdr:cNvPr id="472" name="【認定こども園・幼稚園・保育所】&#10;一人当たり面積平均値テキスト"/>
        <xdr:cNvSpPr txBox="1"/>
      </xdr:nvSpPr>
      <xdr:spPr>
        <a:xfrm>
          <a:off x="22199600" y="6605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67310</xdr:rowOff>
    </xdr:from>
    <xdr:to>
      <xdr:col>116</xdr:col>
      <xdr:colOff>114300</xdr:colOff>
      <xdr:row>39</xdr:row>
      <xdr:rowOff>168910</xdr:rowOff>
    </xdr:to>
    <xdr:sp macro="" textlink="">
      <xdr:nvSpPr>
        <xdr:cNvPr id="473" name="フローチャート: 判断 472"/>
        <xdr:cNvSpPr/>
      </xdr:nvSpPr>
      <xdr:spPr>
        <a:xfrm>
          <a:off x="22110700" y="675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74" name="フローチャート: 判断 473"/>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475" name="フローチャート: 判断 474"/>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476" name="フローチャート: 判断 475"/>
        <xdr:cNvSpPr/>
      </xdr:nvSpPr>
      <xdr:spPr>
        <a:xfrm>
          <a:off x="19494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170180</xdr:rowOff>
    </xdr:from>
    <xdr:to>
      <xdr:col>98</xdr:col>
      <xdr:colOff>38100</xdr:colOff>
      <xdr:row>39</xdr:row>
      <xdr:rowOff>100330</xdr:rowOff>
    </xdr:to>
    <xdr:sp macro="" textlink="">
      <xdr:nvSpPr>
        <xdr:cNvPr id="477" name="フローチャート: 判断 476"/>
        <xdr:cNvSpPr/>
      </xdr:nvSpPr>
      <xdr:spPr>
        <a:xfrm>
          <a:off x="18605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63500</xdr:rowOff>
    </xdr:from>
    <xdr:to>
      <xdr:col>116</xdr:col>
      <xdr:colOff>114300</xdr:colOff>
      <xdr:row>40</xdr:row>
      <xdr:rowOff>165100</xdr:rowOff>
    </xdr:to>
    <xdr:sp macro="" textlink="">
      <xdr:nvSpPr>
        <xdr:cNvPr id="483" name="楕円 482"/>
        <xdr:cNvSpPr/>
      </xdr:nvSpPr>
      <xdr:spPr>
        <a:xfrm>
          <a:off x="221107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41927</xdr:rowOff>
    </xdr:from>
    <xdr:ext cx="469744" cy="259045"/>
    <xdr:sp macro="" textlink="">
      <xdr:nvSpPr>
        <xdr:cNvPr id="484" name="【認定こども園・幼稚園・保育所】&#10;一人当たり面積該当値テキスト"/>
        <xdr:cNvSpPr txBox="1"/>
      </xdr:nvSpPr>
      <xdr:spPr>
        <a:xfrm>
          <a:off x="22199600"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71120</xdr:rowOff>
    </xdr:from>
    <xdr:to>
      <xdr:col>112</xdr:col>
      <xdr:colOff>38100</xdr:colOff>
      <xdr:row>41</xdr:row>
      <xdr:rowOff>1270</xdr:rowOff>
    </xdr:to>
    <xdr:sp macro="" textlink="">
      <xdr:nvSpPr>
        <xdr:cNvPr id="485" name="楕円 484"/>
        <xdr:cNvSpPr/>
      </xdr:nvSpPr>
      <xdr:spPr>
        <a:xfrm>
          <a:off x="21272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114300</xdr:rowOff>
    </xdr:from>
    <xdr:to>
      <xdr:col>116</xdr:col>
      <xdr:colOff>63500</xdr:colOff>
      <xdr:row>40</xdr:row>
      <xdr:rowOff>121920</xdr:rowOff>
    </xdr:to>
    <xdr:cxnSp macro="">
      <xdr:nvCxnSpPr>
        <xdr:cNvPr id="486" name="直線コネクタ 485"/>
        <xdr:cNvCxnSpPr/>
      </xdr:nvCxnSpPr>
      <xdr:spPr>
        <a:xfrm flipV="1">
          <a:off x="21323300" y="6972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78740</xdr:rowOff>
    </xdr:from>
    <xdr:to>
      <xdr:col>107</xdr:col>
      <xdr:colOff>101600</xdr:colOff>
      <xdr:row>41</xdr:row>
      <xdr:rowOff>8890</xdr:rowOff>
    </xdr:to>
    <xdr:sp macro="" textlink="">
      <xdr:nvSpPr>
        <xdr:cNvPr id="487" name="楕円 486"/>
        <xdr:cNvSpPr/>
      </xdr:nvSpPr>
      <xdr:spPr>
        <a:xfrm>
          <a:off x="20383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121920</xdr:rowOff>
    </xdr:from>
    <xdr:to>
      <xdr:col>111</xdr:col>
      <xdr:colOff>177800</xdr:colOff>
      <xdr:row>40</xdr:row>
      <xdr:rowOff>129540</xdr:rowOff>
    </xdr:to>
    <xdr:cxnSp macro="">
      <xdr:nvCxnSpPr>
        <xdr:cNvPr id="488" name="直線コネクタ 487"/>
        <xdr:cNvCxnSpPr/>
      </xdr:nvCxnSpPr>
      <xdr:spPr>
        <a:xfrm flipV="1">
          <a:off x="20434300" y="6979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101600</xdr:rowOff>
    </xdr:from>
    <xdr:to>
      <xdr:col>102</xdr:col>
      <xdr:colOff>165100</xdr:colOff>
      <xdr:row>41</xdr:row>
      <xdr:rowOff>31750</xdr:rowOff>
    </xdr:to>
    <xdr:sp macro="" textlink="">
      <xdr:nvSpPr>
        <xdr:cNvPr id="489" name="楕円 488"/>
        <xdr:cNvSpPr/>
      </xdr:nvSpPr>
      <xdr:spPr>
        <a:xfrm>
          <a:off x="19494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129540</xdr:rowOff>
    </xdr:from>
    <xdr:to>
      <xdr:col>107</xdr:col>
      <xdr:colOff>50800</xdr:colOff>
      <xdr:row>40</xdr:row>
      <xdr:rowOff>152400</xdr:rowOff>
    </xdr:to>
    <xdr:cxnSp macro="">
      <xdr:nvCxnSpPr>
        <xdr:cNvPr id="490" name="直線コネクタ 489"/>
        <xdr:cNvCxnSpPr/>
      </xdr:nvCxnSpPr>
      <xdr:spPr>
        <a:xfrm flipV="1">
          <a:off x="19545300" y="6987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101600</xdr:rowOff>
    </xdr:from>
    <xdr:to>
      <xdr:col>98</xdr:col>
      <xdr:colOff>38100</xdr:colOff>
      <xdr:row>41</xdr:row>
      <xdr:rowOff>31750</xdr:rowOff>
    </xdr:to>
    <xdr:sp macro="" textlink="">
      <xdr:nvSpPr>
        <xdr:cNvPr id="491" name="楕円 490"/>
        <xdr:cNvSpPr/>
      </xdr:nvSpPr>
      <xdr:spPr>
        <a:xfrm>
          <a:off x="18605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152400</xdr:rowOff>
    </xdr:from>
    <xdr:to>
      <xdr:col>102</xdr:col>
      <xdr:colOff>114300</xdr:colOff>
      <xdr:row>40</xdr:row>
      <xdr:rowOff>152400</xdr:rowOff>
    </xdr:to>
    <xdr:cxnSp macro="">
      <xdr:nvCxnSpPr>
        <xdr:cNvPr id="492" name="直線コネクタ 491"/>
        <xdr:cNvCxnSpPr/>
      </xdr:nvCxnSpPr>
      <xdr:spPr>
        <a:xfrm>
          <a:off x="18656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154957</xdr:rowOff>
    </xdr:from>
    <xdr:ext cx="469744" cy="259045"/>
    <xdr:sp macro="" textlink="">
      <xdr:nvSpPr>
        <xdr:cNvPr id="493" name="n_1ave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494" name="n_2aveValue【認定こども園・幼稚園・保育所】&#10;一人当たり面積"/>
        <xdr:cNvSpPr txBox="1"/>
      </xdr:nvSpPr>
      <xdr:spPr>
        <a:xfrm>
          <a:off x="20199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162577</xdr:rowOff>
    </xdr:from>
    <xdr:ext cx="469744" cy="259045"/>
    <xdr:sp macro="" textlink="">
      <xdr:nvSpPr>
        <xdr:cNvPr id="495" name="n_3aveValue【認定こども園・幼稚園・保育所】&#10;一人当たり面積"/>
        <xdr:cNvSpPr txBox="1"/>
      </xdr:nvSpPr>
      <xdr:spPr>
        <a:xfrm>
          <a:off x="19310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116857</xdr:rowOff>
    </xdr:from>
    <xdr:ext cx="469744" cy="259045"/>
    <xdr:sp macro="" textlink="">
      <xdr:nvSpPr>
        <xdr:cNvPr id="496" name="n_4aveValue【認定こども園・幼稚園・保育所】&#10;一人当たり面積"/>
        <xdr:cNvSpPr txBox="1"/>
      </xdr:nvSpPr>
      <xdr:spPr>
        <a:xfrm>
          <a:off x="18421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163847</xdr:rowOff>
    </xdr:from>
    <xdr:ext cx="469744" cy="259045"/>
    <xdr:sp macro="" textlink="">
      <xdr:nvSpPr>
        <xdr:cNvPr id="497" name="n_1mainValue【認定こども園・幼稚園・保育所】&#10;一人当たり面積"/>
        <xdr:cNvSpPr txBox="1"/>
      </xdr:nvSpPr>
      <xdr:spPr>
        <a:xfrm>
          <a:off x="21075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17</xdr:rowOff>
    </xdr:from>
    <xdr:ext cx="469744" cy="259045"/>
    <xdr:sp macro="" textlink="">
      <xdr:nvSpPr>
        <xdr:cNvPr id="498" name="n_2mainValue【認定こども園・幼稚園・保育所】&#10;一人当たり面積"/>
        <xdr:cNvSpPr txBox="1"/>
      </xdr:nvSpPr>
      <xdr:spPr>
        <a:xfrm>
          <a:off x="20199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22877</xdr:rowOff>
    </xdr:from>
    <xdr:ext cx="469744" cy="259045"/>
    <xdr:sp macro="" textlink="">
      <xdr:nvSpPr>
        <xdr:cNvPr id="499" name="n_3mainValue【認定こども園・幼稚園・保育所】&#10;一人当たり面積"/>
        <xdr:cNvSpPr txBox="1"/>
      </xdr:nvSpPr>
      <xdr:spPr>
        <a:xfrm>
          <a:off x="19310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22877</xdr:rowOff>
    </xdr:from>
    <xdr:ext cx="469744" cy="259045"/>
    <xdr:sp macro="" textlink="">
      <xdr:nvSpPr>
        <xdr:cNvPr id="500" name="n_4mainValue【認定こども園・幼稚園・保育所】&#10;一人当たり面積"/>
        <xdr:cNvSpPr txBox="1"/>
      </xdr:nvSpPr>
      <xdr:spPr>
        <a:xfrm>
          <a:off x="18421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3" name="テキスト ボックス 51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3" name="テキスト ボックス 52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115933</xdr:rowOff>
    </xdr:from>
    <xdr:to>
      <xdr:col>85</xdr:col>
      <xdr:colOff>126364</xdr:colOff>
      <xdr:row>64</xdr:row>
      <xdr:rowOff>140426</xdr:rowOff>
    </xdr:to>
    <xdr:cxnSp macro="">
      <xdr:nvCxnSpPr>
        <xdr:cNvPr id="527" name="直線コネクタ 526"/>
        <xdr:cNvCxnSpPr/>
      </xdr:nvCxnSpPr>
      <xdr:spPr>
        <a:xfrm flipV="1">
          <a:off x="16318864" y="9545683"/>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144253</xdr:rowOff>
    </xdr:from>
    <xdr:ext cx="405111" cy="259045"/>
    <xdr:sp macro="" textlink="">
      <xdr:nvSpPr>
        <xdr:cNvPr id="528" name="【学校施設】&#10;有形固定資産減価償却率最小値テキスト"/>
        <xdr:cNvSpPr txBox="1"/>
      </xdr:nvSpPr>
      <xdr:spPr>
        <a:xfrm>
          <a:off x="163576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140426</xdr:rowOff>
    </xdr:from>
    <xdr:to>
      <xdr:col>86</xdr:col>
      <xdr:colOff>25400</xdr:colOff>
      <xdr:row>64</xdr:row>
      <xdr:rowOff>140426</xdr:rowOff>
    </xdr:to>
    <xdr:cxnSp macro="">
      <xdr:nvCxnSpPr>
        <xdr:cNvPr id="529" name="直線コネクタ 528"/>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62610</xdr:rowOff>
    </xdr:from>
    <xdr:ext cx="405111" cy="259045"/>
    <xdr:sp macro="" textlink="">
      <xdr:nvSpPr>
        <xdr:cNvPr id="530" name="【学校施設】&#10;有形固定資産減価償却率最大値テキスト"/>
        <xdr:cNvSpPr txBox="1"/>
      </xdr:nvSpPr>
      <xdr:spPr>
        <a:xfrm>
          <a:off x="16357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115933</xdr:rowOff>
    </xdr:from>
    <xdr:to>
      <xdr:col>86</xdr:col>
      <xdr:colOff>25400</xdr:colOff>
      <xdr:row>55</xdr:row>
      <xdr:rowOff>115933</xdr:rowOff>
    </xdr:to>
    <xdr:cxnSp macro="">
      <xdr:nvCxnSpPr>
        <xdr:cNvPr id="531" name="直線コネクタ 530"/>
        <xdr:cNvCxnSpPr/>
      </xdr:nvCxnSpPr>
      <xdr:spPr>
        <a:xfrm>
          <a:off x="16230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11265</xdr:rowOff>
    </xdr:from>
    <xdr:ext cx="405111" cy="259045"/>
    <xdr:sp macro="" textlink="">
      <xdr:nvSpPr>
        <xdr:cNvPr id="532" name="【学校施設】&#10;有形固定資産減価償却率平均値テキスト"/>
        <xdr:cNvSpPr txBox="1"/>
      </xdr:nvSpPr>
      <xdr:spPr>
        <a:xfrm>
          <a:off x="16357600" y="1012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33" name="フローチャート: 判断 532"/>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34" name="フローチャート: 判断 533"/>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535" name="フローチャート: 判断 534"/>
        <xdr:cNvSpPr/>
      </xdr:nvSpPr>
      <xdr:spPr>
        <a:xfrm>
          <a:off x="14541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536" name="フローチャート: 判断 535"/>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537" name="フローチャート: 判断 536"/>
        <xdr:cNvSpPr/>
      </xdr:nvSpPr>
      <xdr:spPr>
        <a:xfrm>
          <a:off x="12763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84727</xdr:rowOff>
    </xdr:from>
    <xdr:to>
      <xdr:col>85</xdr:col>
      <xdr:colOff>177800</xdr:colOff>
      <xdr:row>62</xdr:row>
      <xdr:rowOff>14877</xdr:rowOff>
    </xdr:to>
    <xdr:sp macro="" textlink="">
      <xdr:nvSpPr>
        <xdr:cNvPr id="543" name="楕円 542"/>
        <xdr:cNvSpPr/>
      </xdr:nvSpPr>
      <xdr:spPr>
        <a:xfrm>
          <a:off x="162687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63154</xdr:rowOff>
    </xdr:from>
    <xdr:ext cx="405111" cy="259045"/>
    <xdr:sp macro="" textlink="">
      <xdr:nvSpPr>
        <xdr:cNvPr id="544" name="【学校施設】&#10;有形固定資産減価償却率該当値テキスト"/>
        <xdr:cNvSpPr txBox="1"/>
      </xdr:nvSpPr>
      <xdr:spPr>
        <a:xfrm>
          <a:off x="16357600"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71665</xdr:rowOff>
    </xdr:from>
    <xdr:to>
      <xdr:col>81</xdr:col>
      <xdr:colOff>101600</xdr:colOff>
      <xdr:row>62</xdr:row>
      <xdr:rowOff>1815</xdr:rowOff>
    </xdr:to>
    <xdr:sp macro="" textlink="">
      <xdr:nvSpPr>
        <xdr:cNvPr id="545" name="楕円 544"/>
        <xdr:cNvSpPr/>
      </xdr:nvSpPr>
      <xdr:spPr>
        <a:xfrm>
          <a:off x="15430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122465</xdr:rowOff>
    </xdr:from>
    <xdr:to>
      <xdr:col>85</xdr:col>
      <xdr:colOff>127000</xdr:colOff>
      <xdr:row>61</xdr:row>
      <xdr:rowOff>135527</xdr:rowOff>
    </xdr:to>
    <xdr:cxnSp macro="">
      <xdr:nvCxnSpPr>
        <xdr:cNvPr id="546" name="直線コネクタ 545"/>
        <xdr:cNvCxnSpPr/>
      </xdr:nvCxnSpPr>
      <xdr:spPr>
        <a:xfrm>
          <a:off x="15481300" y="10580915"/>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25944</xdr:rowOff>
    </xdr:from>
    <xdr:to>
      <xdr:col>76</xdr:col>
      <xdr:colOff>165100</xdr:colOff>
      <xdr:row>61</xdr:row>
      <xdr:rowOff>127544</xdr:rowOff>
    </xdr:to>
    <xdr:sp macro="" textlink="">
      <xdr:nvSpPr>
        <xdr:cNvPr id="547" name="楕円 546"/>
        <xdr:cNvSpPr/>
      </xdr:nvSpPr>
      <xdr:spPr>
        <a:xfrm>
          <a:off x="14541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76744</xdr:rowOff>
    </xdr:from>
    <xdr:to>
      <xdr:col>81</xdr:col>
      <xdr:colOff>50800</xdr:colOff>
      <xdr:row>61</xdr:row>
      <xdr:rowOff>122465</xdr:rowOff>
    </xdr:to>
    <xdr:cxnSp macro="">
      <xdr:nvCxnSpPr>
        <xdr:cNvPr id="548" name="直線コネクタ 547"/>
        <xdr:cNvCxnSpPr/>
      </xdr:nvCxnSpPr>
      <xdr:spPr>
        <a:xfrm>
          <a:off x="14592300" y="1053519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549" name="楕円 548"/>
        <xdr:cNvSpPr/>
      </xdr:nvSpPr>
      <xdr:spPr>
        <a:xfrm>
          <a:off x="1365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76744</xdr:rowOff>
    </xdr:to>
    <xdr:cxnSp macro="">
      <xdr:nvCxnSpPr>
        <xdr:cNvPr id="550" name="直線コネクタ 549"/>
        <xdr:cNvCxnSpPr/>
      </xdr:nvCxnSpPr>
      <xdr:spPr>
        <a:xfrm>
          <a:off x="13703300" y="105156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105954</xdr:rowOff>
    </xdr:from>
    <xdr:to>
      <xdr:col>67</xdr:col>
      <xdr:colOff>101600</xdr:colOff>
      <xdr:row>61</xdr:row>
      <xdr:rowOff>36104</xdr:rowOff>
    </xdr:to>
    <xdr:sp macro="" textlink="">
      <xdr:nvSpPr>
        <xdr:cNvPr id="551" name="楕円 550"/>
        <xdr:cNvSpPr/>
      </xdr:nvSpPr>
      <xdr:spPr>
        <a:xfrm>
          <a:off x="12763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156754</xdr:rowOff>
    </xdr:from>
    <xdr:to>
      <xdr:col>71</xdr:col>
      <xdr:colOff>177800</xdr:colOff>
      <xdr:row>61</xdr:row>
      <xdr:rowOff>57150</xdr:rowOff>
    </xdr:to>
    <xdr:cxnSp macro="">
      <xdr:nvCxnSpPr>
        <xdr:cNvPr id="552" name="直線コネクタ 551"/>
        <xdr:cNvCxnSpPr/>
      </xdr:nvCxnSpPr>
      <xdr:spPr>
        <a:xfrm>
          <a:off x="12814300" y="1044375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135907</xdr:rowOff>
    </xdr:from>
    <xdr:ext cx="405111" cy="259045"/>
    <xdr:sp macro="" textlink="">
      <xdr:nvSpPr>
        <xdr:cNvPr id="553" name="n_1aveValue【学校施設】&#10;有形固定資産減価償却率"/>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90187</xdr:rowOff>
    </xdr:from>
    <xdr:ext cx="405111" cy="259045"/>
    <xdr:sp macro="" textlink="">
      <xdr:nvSpPr>
        <xdr:cNvPr id="554" name="n_2aveValue【学校施設】&#10;有形固定資産減価償却率"/>
        <xdr:cNvSpPr txBox="1"/>
      </xdr:nvSpPr>
      <xdr:spPr>
        <a:xfrm>
          <a:off x="14389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73858</xdr:rowOff>
    </xdr:from>
    <xdr:ext cx="405111" cy="259045"/>
    <xdr:sp macro="" textlink="">
      <xdr:nvSpPr>
        <xdr:cNvPr id="555" name="n_3aveValue【学校施設】&#10;有形固定資産減価償却率"/>
        <xdr:cNvSpPr txBox="1"/>
      </xdr:nvSpPr>
      <xdr:spPr>
        <a:xfrm>
          <a:off x="13500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57530</xdr:rowOff>
    </xdr:from>
    <xdr:ext cx="405111" cy="259045"/>
    <xdr:sp macro="" textlink="">
      <xdr:nvSpPr>
        <xdr:cNvPr id="556" name="n_4aveValue【学校施設】&#10;有形固定資産減価償却率"/>
        <xdr:cNvSpPr txBox="1"/>
      </xdr:nvSpPr>
      <xdr:spPr>
        <a:xfrm>
          <a:off x="12611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164392</xdr:rowOff>
    </xdr:from>
    <xdr:ext cx="405111" cy="259045"/>
    <xdr:sp macro="" textlink="">
      <xdr:nvSpPr>
        <xdr:cNvPr id="557" name="n_1mainValue【学校施設】&#10;有形固定資産減価償却率"/>
        <xdr:cNvSpPr txBox="1"/>
      </xdr:nvSpPr>
      <xdr:spPr>
        <a:xfrm>
          <a:off x="152660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118671</xdr:rowOff>
    </xdr:from>
    <xdr:ext cx="405111" cy="259045"/>
    <xdr:sp macro="" textlink="">
      <xdr:nvSpPr>
        <xdr:cNvPr id="558" name="n_2mainValue【学校施設】&#10;有形固定資産減価償却率"/>
        <xdr:cNvSpPr txBox="1"/>
      </xdr:nvSpPr>
      <xdr:spPr>
        <a:xfrm>
          <a:off x="14389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559" name="n_3mainValue【学校施設】&#10;有形固定資産減価償却率"/>
        <xdr:cNvSpPr txBox="1"/>
      </xdr:nvSpPr>
      <xdr:spPr>
        <a:xfrm>
          <a:off x="13500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27231</xdr:rowOff>
    </xdr:from>
    <xdr:ext cx="405111" cy="259045"/>
    <xdr:sp macro="" textlink="">
      <xdr:nvSpPr>
        <xdr:cNvPr id="560" name="n_4mainValue【学校施設】&#10;有形固定資産減価償却率"/>
        <xdr:cNvSpPr txBox="1"/>
      </xdr:nvSpPr>
      <xdr:spPr>
        <a:xfrm>
          <a:off x="12611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2" name="直線コネクタ 5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3" name="テキスト ボックス 5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4" name="直線コネクタ 5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5" name="テキスト ボックス 5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6" name="直線コネクタ 5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7" name="テキスト ボックス 5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8" name="直線コネクタ 5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9" name="テキスト ボックス 5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0" name="直線コネクタ 5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1" name="テキスト ボックス 5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6096</xdr:rowOff>
    </xdr:from>
    <xdr:to>
      <xdr:col>116</xdr:col>
      <xdr:colOff>62864</xdr:colOff>
      <xdr:row>64</xdr:row>
      <xdr:rowOff>124587</xdr:rowOff>
    </xdr:to>
    <xdr:cxnSp macro="">
      <xdr:nvCxnSpPr>
        <xdr:cNvPr id="585" name="直線コネクタ 584"/>
        <xdr:cNvCxnSpPr/>
      </xdr:nvCxnSpPr>
      <xdr:spPr>
        <a:xfrm flipV="1">
          <a:off x="22160864" y="9778746"/>
          <a:ext cx="0" cy="13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128414</xdr:rowOff>
    </xdr:from>
    <xdr:ext cx="469744" cy="259045"/>
    <xdr:sp macro="" textlink="">
      <xdr:nvSpPr>
        <xdr:cNvPr id="586" name="【学校施設】&#10;一人当たり面積最小値テキスト"/>
        <xdr:cNvSpPr txBox="1"/>
      </xdr:nvSpPr>
      <xdr:spPr>
        <a:xfrm>
          <a:off x="22199600" y="1110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124587</xdr:rowOff>
    </xdr:from>
    <xdr:to>
      <xdr:col>116</xdr:col>
      <xdr:colOff>152400</xdr:colOff>
      <xdr:row>64</xdr:row>
      <xdr:rowOff>124587</xdr:rowOff>
    </xdr:to>
    <xdr:cxnSp macro="">
      <xdr:nvCxnSpPr>
        <xdr:cNvPr id="587" name="直線コネクタ 586"/>
        <xdr:cNvCxnSpPr/>
      </xdr:nvCxnSpPr>
      <xdr:spPr>
        <a:xfrm>
          <a:off x="22072600" y="1109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124223</xdr:rowOff>
    </xdr:from>
    <xdr:ext cx="469744" cy="259045"/>
    <xdr:sp macro="" textlink="">
      <xdr:nvSpPr>
        <xdr:cNvPr id="588" name="【学校施設】&#10;一人当たり面積最大値テキスト"/>
        <xdr:cNvSpPr txBox="1"/>
      </xdr:nvSpPr>
      <xdr:spPr>
        <a:xfrm>
          <a:off x="22199600" y="955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6096</xdr:rowOff>
    </xdr:from>
    <xdr:to>
      <xdr:col>116</xdr:col>
      <xdr:colOff>152400</xdr:colOff>
      <xdr:row>57</xdr:row>
      <xdr:rowOff>6096</xdr:rowOff>
    </xdr:to>
    <xdr:cxnSp macro="">
      <xdr:nvCxnSpPr>
        <xdr:cNvPr id="589" name="直線コネクタ 588"/>
        <xdr:cNvCxnSpPr/>
      </xdr:nvCxnSpPr>
      <xdr:spPr>
        <a:xfrm>
          <a:off x="22072600" y="977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120286</xdr:rowOff>
    </xdr:from>
    <xdr:ext cx="469744" cy="259045"/>
    <xdr:sp macro="" textlink="">
      <xdr:nvSpPr>
        <xdr:cNvPr id="590" name="【学校施設】&#10;一人当たり面積平均値テキスト"/>
        <xdr:cNvSpPr txBox="1"/>
      </xdr:nvSpPr>
      <xdr:spPr>
        <a:xfrm>
          <a:off x="22199600" y="10750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97409</xdr:rowOff>
    </xdr:from>
    <xdr:to>
      <xdr:col>116</xdr:col>
      <xdr:colOff>114300</xdr:colOff>
      <xdr:row>64</xdr:row>
      <xdr:rowOff>27559</xdr:rowOff>
    </xdr:to>
    <xdr:sp macro="" textlink="">
      <xdr:nvSpPr>
        <xdr:cNvPr id="591" name="フローチャート: 判断 590"/>
        <xdr:cNvSpPr/>
      </xdr:nvSpPr>
      <xdr:spPr>
        <a:xfrm>
          <a:off x="22110700" y="10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96647</xdr:rowOff>
    </xdr:from>
    <xdr:to>
      <xdr:col>112</xdr:col>
      <xdr:colOff>38100</xdr:colOff>
      <xdr:row>64</xdr:row>
      <xdr:rowOff>26797</xdr:rowOff>
    </xdr:to>
    <xdr:sp macro="" textlink="">
      <xdr:nvSpPr>
        <xdr:cNvPr id="592" name="フローチャート: 判断 591"/>
        <xdr:cNvSpPr/>
      </xdr:nvSpPr>
      <xdr:spPr>
        <a:xfrm>
          <a:off x="21272500" y="1089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89408</xdr:rowOff>
    </xdr:from>
    <xdr:to>
      <xdr:col>107</xdr:col>
      <xdr:colOff>101600</xdr:colOff>
      <xdr:row>64</xdr:row>
      <xdr:rowOff>19558</xdr:rowOff>
    </xdr:to>
    <xdr:sp macro="" textlink="">
      <xdr:nvSpPr>
        <xdr:cNvPr id="593" name="フローチャート: 判断 592"/>
        <xdr:cNvSpPr/>
      </xdr:nvSpPr>
      <xdr:spPr>
        <a:xfrm>
          <a:off x="20383500" y="1089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94361</xdr:rowOff>
    </xdr:from>
    <xdr:to>
      <xdr:col>102</xdr:col>
      <xdr:colOff>165100</xdr:colOff>
      <xdr:row>64</xdr:row>
      <xdr:rowOff>24511</xdr:rowOff>
    </xdr:to>
    <xdr:sp macro="" textlink="">
      <xdr:nvSpPr>
        <xdr:cNvPr id="594" name="フローチャート: 判断 593"/>
        <xdr:cNvSpPr/>
      </xdr:nvSpPr>
      <xdr:spPr>
        <a:xfrm>
          <a:off x="19494500" y="108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100838</xdr:rowOff>
    </xdr:from>
    <xdr:to>
      <xdr:col>98</xdr:col>
      <xdr:colOff>38100</xdr:colOff>
      <xdr:row>64</xdr:row>
      <xdr:rowOff>30988</xdr:rowOff>
    </xdr:to>
    <xdr:sp macro="" textlink="">
      <xdr:nvSpPr>
        <xdr:cNvPr id="595" name="フローチャート: 判断 594"/>
        <xdr:cNvSpPr/>
      </xdr:nvSpPr>
      <xdr:spPr>
        <a:xfrm>
          <a:off x="18605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18923</xdr:rowOff>
    </xdr:from>
    <xdr:to>
      <xdr:col>116</xdr:col>
      <xdr:colOff>114300</xdr:colOff>
      <xdr:row>64</xdr:row>
      <xdr:rowOff>120523</xdr:rowOff>
    </xdr:to>
    <xdr:sp macro="" textlink="">
      <xdr:nvSpPr>
        <xdr:cNvPr id="601" name="楕円 600"/>
        <xdr:cNvSpPr/>
      </xdr:nvSpPr>
      <xdr:spPr>
        <a:xfrm>
          <a:off x="22110700" y="1099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105300</xdr:rowOff>
    </xdr:from>
    <xdr:ext cx="469744" cy="259045"/>
    <xdr:sp macro="" textlink="">
      <xdr:nvSpPr>
        <xdr:cNvPr id="602" name="【学校施設】&#10;一人当たり面積該当値テキスト"/>
        <xdr:cNvSpPr txBox="1"/>
      </xdr:nvSpPr>
      <xdr:spPr>
        <a:xfrm>
          <a:off x="22199600" y="10906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18923</xdr:rowOff>
    </xdr:from>
    <xdr:to>
      <xdr:col>112</xdr:col>
      <xdr:colOff>38100</xdr:colOff>
      <xdr:row>64</xdr:row>
      <xdr:rowOff>120523</xdr:rowOff>
    </xdr:to>
    <xdr:sp macro="" textlink="">
      <xdr:nvSpPr>
        <xdr:cNvPr id="603" name="楕円 602"/>
        <xdr:cNvSpPr/>
      </xdr:nvSpPr>
      <xdr:spPr>
        <a:xfrm>
          <a:off x="21272500" y="1099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69723</xdr:rowOff>
    </xdr:from>
    <xdr:to>
      <xdr:col>116</xdr:col>
      <xdr:colOff>63500</xdr:colOff>
      <xdr:row>64</xdr:row>
      <xdr:rowOff>69723</xdr:rowOff>
    </xdr:to>
    <xdr:cxnSp macro="">
      <xdr:nvCxnSpPr>
        <xdr:cNvPr id="604" name="直線コネクタ 603"/>
        <xdr:cNvCxnSpPr/>
      </xdr:nvCxnSpPr>
      <xdr:spPr>
        <a:xfrm>
          <a:off x="21323300" y="110425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17399</xdr:rowOff>
    </xdr:from>
    <xdr:to>
      <xdr:col>107</xdr:col>
      <xdr:colOff>101600</xdr:colOff>
      <xdr:row>64</xdr:row>
      <xdr:rowOff>118999</xdr:rowOff>
    </xdr:to>
    <xdr:sp macro="" textlink="">
      <xdr:nvSpPr>
        <xdr:cNvPr id="605" name="楕円 604"/>
        <xdr:cNvSpPr/>
      </xdr:nvSpPr>
      <xdr:spPr>
        <a:xfrm>
          <a:off x="20383500" y="1099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68199</xdr:rowOff>
    </xdr:from>
    <xdr:to>
      <xdr:col>111</xdr:col>
      <xdr:colOff>177800</xdr:colOff>
      <xdr:row>64</xdr:row>
      <xdr:rowOff>69723</xdr:rowOff>
    </xdr:to>
    <xdr:cxnSp macro="">
      <xdr:nvCxnSpPr>
        <xdr:cNvPr id="606" name="直線コネクタ 605"/>
        <xdr:cNvCxnSpPr/>
      </xdr:nvCxnSpPr>
      <xdr:spPr>
        <a:xfrm>
          <a:off x="20434300" y="1104099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29591</xdr:rowOff>
    </xdr:from>
    <xdr:to>
      <xdr:col>102</xdr:col>
      <xdr:colOff>165100</xdr:colOff>
      <xdr:row>64</xdr:row>
      <xdr:rowOff>131191</xdr:rowOff>
    </xdr:to>
    <xdr:sp macro="" textlink="">
      <xdr:nvSpPr>
        <xdr:cNvPr id="607" name="楕円 606"/>
        <xdr:cNvSpPr/>
      </xdr:nvSpPr>
      <xdr:spPr>
        <a:xfrm>
          <a:off x="19494500" y="1100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68199</xdr:rowOff>
    </xdr:from>
    <xdr:to>
      <xdr:col>107</xdr:col>
      <xdr:colOff>50800</xdr:colOff>
      <xdr:row>64</xdr:row>
      <xdr:rowOff>80391</xdr:rowOff>
    </xdr:to>
    <xdr:cxnSp macro="">
      <xdr:nvCxnSpPr>
        <xdr:cNvPr id="608" name="直線コネクタ 607"/>
        <xdr:cNvCxnSpPr/>
      </xdr:nvCxnSpPr>
      <xdr:spPr>
        <a:xfrm flipV="1">
          <a:off x="19545300" y="11040999"/>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15494</xdr:rowOff>
    </xdr:from>
    <xdr:to>
      <xdr:col>98</xdr:col>
      <xdr:colOff>38100</xdr:colOff>
      <xdr:row>64</xdr:row>
      <xdr:rowOff>117094</xdr:rowOff>
    </xdr:to>
    <xdr:sp macro="" textlink="">
      <xdr:nvSpPr>
        <xdr:cNvPr id="609" name="楕円 608"/>
        <xdr:cNvSpPr/>
      </xdr:nvSpPr>
      <xdr:spPr>
        <a:xfrm>
          <a:off x="18605500" y="1098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66294</xdr:rowOff>
    </xdr:from>
    <xdr:to>
      <xdr:col>102</xdr:col>
      <xdr:colOff>114300</xdr:colOff>
      <xdr:row>64</xdr:row>
      <xdr:rowOff>80391</xdr:rowOff>
    </xdr:to>
    <xdr:cxnSp macro="">
      <xdr:nvCxnSpPr>
        <xdr:cNvPr id="610" name="直線コネクタ 609"/>
        <xdr:cNvCxnSpPr/>
      </xdr:nvCxnSpPr>
      <xdr:spPr>
        <a:xfrm>
          <a:off x="18656300" y="11039094"/>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43324</xdr:rowOff>
    </xdr:from>
    <xdr:ext cx="469744" cy="259045"/>
    <xdr:sp macro="" textlink="">
      <xdr:nvSpPr>
        <xdr:cNvPr id="611" name="n_1aveValue【学校施設】&#10;一人当たり面積"/>
        <xdr:cNvSpPr txBox="1"/>
      </xdr:nvSpPr>
      <xdr:spPr>
        <a:xfrm>
          <a:off x="21075727" y="1067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36085</xdr:rowOff>
    </xdr:from>
    <xdr:ext cx="469744" cy="259045"/>
    <xdr:sp macro="" textlink="">
      <xdr:nvSpPr>
        <xdr:cNvPr id="612" name="n_2aveValue【学校施設】&#10;一人当たり面積"/>
        <xdr:cNvSpPr txBox="1"/>
      </xdr:nvSpPr>
      <xdr:spPr>
        <a:xfrm>
          <a:off x="20199427" y="106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41038</xdr:rowOff>
    </xdr:from>
    <xdr:ext cx="469744" cy="259045"/>
    <xdr:sp macro="" textlink="">
      <xdr:nvSpPr>
        <xdr:cNvPr id="613" name="n_3aveValue【学校施設】&#10;一人当たり面積"/>
        <xdr:cNvSpPr txBox="1"/>
      </xdr:nvSpPr>
      <xdr:spPr>
        <a:xfrm>
          <a:off x="19310427" y="1067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47515</xdr:rowOff>
    </xdr:from>
    <xdr:ext cx="469744" cy="259045"/>
    <xdr:sp macro="" textlink="">
      <xdr:nvSpPr>
        <xdr:cNvPr id="614" name="n_4aveValue【学校施設】&#10;一人当たり面積"/>
        <xdr:cNvSpPr txBox="1"/>
      </xdr:nvSpPr>
      <xdr:spPr>
        <a:xfrm>
          <a:off x="18421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111650</xdr:rowOff>
    </xdr:from>
    <xdr:ext cx="469744" cy="259045"/>
    <xdr:sp macro="" textlink="">
      <xdr:nvSpPr>
        <xdr:cNvPr id="615" name="n_1mainValue【学校施設】&#10;一人当たり面積"/>
        <xdr:cNvSpPr txBox="1"/>
      </xdr:nvSpPr>
      <xdr:spPr>
        <a:xfrm>
          <a:off x="21075727" y="1108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110126</xdr:rowOff>
    </xdr:from>
    <xdr:ext cx="469744" cy="259045"/>
    <xdr:sp macro="" textlink="">
      <xdr:nvSpPr>
        <xdr:cNvPr id="616" name="n_2mainValue【学校施設】&#10;一人当たり面積"/>
        <xdr:cNvSpPr txBox="1"/>
      </xdr:nvSpPr>
      <xdr:spPr>
        <a:xfrm>
          <a:off x="20199427" y="1108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122318</xdr:rowOff>
    </xdr:from>
    <xdr:ext cx="469744" cy="259045"/>
    <xdr:sp macro="" textlink="">
      <xdr:nvSpPr>
        <xdr:cNvPr id="617" name="n_3mainValue【学校施設】&#10;一人当たり面積"/>
        <xdr:cNvSpPr txBox="1"/>
      </xdr:nvSpPr>
      <xdr:spPr>
        <a:xfrm>
          <a:off x="19310427" y="1109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108221</xdr:rowOff>
    </xdr:from>
    <xdr:ext cx="469744" cy="259045"/>
    <xdr:sp macro="" textlink="">
      <xdr:nvSpPr>
        <xdr:cNvPr id="618" name="n_4mainValue【学校施設】&#10;一人当たり面積"/>
        <xdr:cNvSpPr txBox="1"/>
      </xdr:nvSpPr>
      <xdr:spPr>
        <a:xfrm>
          <a:off x="18421427" y="1108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0" name="直線コネクタ 6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1" name="テキスト ボックス 63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2" name="直線コネクタ 6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3" name="テキスト ボックス 6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4" name="直線コネクタ 6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5" name="テキスト ボックス 6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6" name="直線コネクタ 6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7" name="テキスト ボックス 6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8" name="直線コネクタ 6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9" name="テキスト ボックス 63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1" name="テキスト ボックス 6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114300</xdr:rowOff>
    </xdr:to>
    <xdr:cxnSp macro="">
      <xdr:nvCxnSpPr>
        <xdr:cNvPr id="643" name="直線コネクタ 642"/>
        <xdr:cNvCxnSpPr/>
      </xdr:nvCxnSpPr>
      <xdr:spPr>
        <a:xfrm flipV="1">
          <a:off x="16318864" y="1326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4"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5" name="直線コネクタ 644"/>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646" name="【児童館】&#10;有形固定資産減価償却率最大値テキスト"/>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647" name="直線コネクタ 646"/>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118763</xdr:rowOff>
    </xdr:from>
    <xdr:ext cx="405111" cy="259045"/>
    <xdr:sp macro="" textlink="">
      <xdr:nvSpPr>
        <xdr:cNvPr id="648" name="【児童館】&#10;有形固定資産減価償却率平均値テキスト"/>
        <xdr:cNvSpPr txBox="1"/>
      </xdr:nvSpPr>
      <xdr:spPr>
        <a:xfrm>
          <a:off x="16357600" y="13834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95886</xdr:rowOff>
    </xdr:from>
    <xdr:to>
      <xdr:col>85</xdr:col>
      <xdr:colOff>177800</xdr:colOff>
      <xdr:row>82</xdr:row>
      <xdr:rowOff>26036</xdr:rowOff>
    </xdr:to>
    <xdr:sp macro="" textlink="">
      <xdr:nvSpPr>
        <xdr:cNvPr id="649" name="フローチャート: 判断 648"/>
        <xdr:cNvSpPr/>
      </xdr:nvSpPr>
      <xdr:spPr>
        <a:xfrm>
          <a:off x="16268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90170</xdr:rowOff>
    </xdr:from>
    <xdr:to>
      <xdr:col>81</xdr:col>
      <xdr:colOff>101600</xdr:colOff>
      <xdr:row>82</xdr:row>
      <xdr:rowOff>20320</xdr:rowOff>
    </xdr:to>
    <xdr:sp macro="" textlink="">
      <xdr:nvSpPr>
        <xdr:cNvPr id="650" name="フローチャート: 判断 649"/>
        <xdr:cNvSpPr/>
      </xdr:nvSpPr>
      <xdr:spPr>
        <a:xfrm>
          <a:off x="15430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xdr:rowOff>
    </xdr:from>
    <xdr:to>
      <xdr:col>76</xdr:col>
      <xdr:colOff>165100</xdr:colOff>
      <xdr:row>81</xdr:row>
      <xdr:rowOff>107950</xdr:rowOff>
    </xdr:to>
    <xdr:sp macro="" textlink="">
      <xdr:nvSpPr>
        <xdr:cNvPr id="651" name="フローチャート: 判断 650"/>
        <xdr:cNvSpPr/>
      </xdr:nvSpPr>
      <xdr:spPr>
        <a:xfrm>
          <a:off x="14541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86361</xdr:rowOff>
    </xdr:from>
    <xdr:to>
      <xdr:col>72</xdr:col>
      <xdr:colOff>38100</xdr:colOff>
      <xdr:row>81</xdr:row>
      <xdr:rowOff>16511</xdr:rowOff>
    </xdr:to>
    <xdr:sp macro="" textlink="">
      <xdr:nvSpPr>
        <xdr:cNvPr id="652" name="フローチャート: 判断 651"/>
        <xdr:cNvSpPr/>
      </xdr:nvSpPr>
      <xdr:spPr>
        <a:xfrm>
          <a:off x="13652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38736</xdr:rowOff>
    </xdr:from>
    <xdr:to>
      <xdr:col>67</xdr:col>
      <xdr:colOff>101600</xdr:colOff>
      <xdr:row>80</xdr:row>
      <xdr:rowOff>140336</xdr:rowOff>
    </xdr:to>
    <xdr:sp macro="" textlink="">
      <xdr:nvSpPr>
        <xdr:cNvPr id="653" name="フローチャート: 判断 652"/>
        <xdr:cNvSpPr/>
      </xdr:nvSpPr>
      <xdr:spPr>
        <a:xfrm>
          <a:off x="12763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156845</xdr:rowOff>
    </xdr:from>
    <xdr:to>
      <xdr:col>85</xdr:col>
      <xdr:colOff>177800</xdr:colOff>
      <xdr:row>84</xdr:row>
      <xdr:rowOff>86995</xdr:rowOff>
    </xdr:to>
    <xdr:sp macro="" textlink="">
      <xdr:nvSpPr>
        <xdr:cNvPr id="659" name="楕円 658"/>
        <xdr:cNvSpPr/>
      </xdr:nvSpPr>
      <xdr:spPr>
        <a:xfrm>
          <a:off x="162687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135272</xdr:rowOff>
    </xdr:from>
    <xdr:ext cx="405111" cy="259045"/>
    <xdr:sp macro="" textlink="">
      <xdr:nvSpPr>
        <xdr:cNvPr id="660" name="【児童館】&#10;有形固定資産減価償却率該当値テキスト"/>
        <xdr:cNvSpPr txBox="1"/>
      </xdr:nvSpPr>
      <xdr:spPr>
        <a:xfrm>
          <a:off x="16357600"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141605</xdr:rowOff>
    </xdr:from>
    <xdr:to>
      <xdr:col>81</xdr:col>
      <xdr:colOff>101600</xdr:colOff>
      <xdr:row>84</xdr:row>
      <xdr:rowOff>71755</xdr:rowOff>
    </xdr:to>
    <xdr:sp macro="" textlink="">
      <xdr:nvSpPr>
        <xdr:cNvPr id="661" name="楕円 660"/>
        <xdr:cNvSpPr/>
      </xdr:nvSpPr>
      <xdr:spPr>
        <a:xfrm>
          <a:off x="15430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20955</xdr:rowOff>
    </xdr:from>
    <xdr:to>
      <xdr:col>85</xdr:col>
      <xdr:colOff>127000</xdr:colOff>
      <xdr:row>84</xdr:row>
      <xdr:rowOff>36195</xdr:rowOff>
    </xdr:to>
    <xdr:cxnSp macro="">
      <xdr:nvCxnSpPr>
        <xdr:cNvPr id="662" name="直線コネクタ 661"/>
        <xdr:cNvCxnSpPr/>
      </xdr:nvCxnSpPr>
      <xdr:spPr>
        <a:xfrm>
          <a:off x="15481300" y="1442275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126364</xdr:rowOff>
    </xdr:from>
    <xdr:to>
      <xdr:col>76</xdr:col>
      <xdr:colOff>165100</xdr:colOff>
      <xdr:row>84</xdr:row>
      <xdr:rowOff>56514</xdr:rowOff>
    </xdr:to>
    <xdr:sp macro="" textlink="">
      <xdr:nvSpPr>
        <xdr:cNvPr id="663" name="楕円 662"/>
        <xdr:cNvSpPr/>
      </xdr:nvSpPr>
      <xdr:spPr>
        <a:xfrm>
          <a:off x="14541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5714</xdr:rowOff>
    </xdr:from>
    <xdr:to>
      <xdr:col>81</xdr:col>
      <xdr:colOff>50800</xdr:colOff>
      <xdr:row>84</xdr:row>
      <xdr:rowOff>20955</xdr:rowOff>
    </xdr:to>
    <xdr:cxnSp macro="">
      <xdr:nvCxnSpPr>
        <xdr:cNvPr id="664" name="直線コネクタ 663"/>
        <xdr:cNvCxnSpPr/>
      </xdr:nvCxnSpPr>
      <xdr:spPr>
        <a:xfrm>
          <a:off x="14592300" y="14407514"/>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65" name="楕円 664"/>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5714</xdr:rowOff>
    </xdr:from>
    <xdr:to>
      <xdr:col>76</xdr:col>
      <xdr:colOff>114300</xdr:colOff>
      <xdr:row>86</xdr:row>
      <xdr:rowOff>114300</xdr:rowOff>
    </xdr:to>
    <xdr:cxnSp macro="">
      <xdr:nvCxnSpPr>
        <xdr:cNvPr id="666" name="直線コネクタ 665"/>
        <xdr:cNvCxnSpPr/>
      </xdr:nvCxnSpPr>
      <xdr:spPr>
        <a:xfrm flipV="1">
          <a:off x="13703300" y="14407514"/>
          <a:ext cx="889000" cy="45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25400</xdr:rowOff>
    </xdr:from>
    <xdr:to>
      <xdr:col>67</xdr:col>
      <xdr:colOff>101600</xdr:colOff>
      <xdr:row>86</xdr:row>
      <xdr:rowOff>127000</xdr:rowOff>
    </xdr:to>
    <xdr:sp macro="" textlink="">
      <xdr:nvSpPr>
        <xdr:cNvPr id="667" name="楕円 666"/>
        <xdr:cNvSpPr/>
      </xdr:nvSpPr>
      <xdr:spPr>
        <a:xfrm>
          <a:off x="1276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76200</xdr:rowOff>
    </xdr:from>
    <xdr:to>
      <xdr:col>71</xdr:col>
      <xdr:colOff>177800</xdr:colOff>
      <xdr:row>86</xdr:row>
      <xdr:rowOff>114300</xdr:rowOff>
    </xdr:to>
    <xdr:cxnSp macro="">
      <xdr:nvCxnSpPr>
        <xdr:cNvPr id="668" name="直線コネクタ 667"/>
        <xdr:cNvCxnSpPr/>
      </xdr:nvCxnSpPr>
      <xdr:spPr>
        <a:xfrm>
          <a:off x="12814300" y="14820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36847</xdr:rowOff>
    </xdr:from>
    <xdr:ext cx="405111" cy="259045"/>
    <xdr:sp macro="" textlink="">
      <xdr:nvSpPr>
        <xdr:cNvPr id="669" name="n_1aveValue【児童館】&#10;有形固定資産減価償却率"/>
        <xdr:cNvSpPr txBox="1"/>
      </xdr:nvSpPr>
      <xdr:spPr>
        <a:xfrm>
          <a:off x="15266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124477</xdr:rowOff>
    </xdr:from>
    <xdr:ext cx="405111" cy="259045"/>
    <xdr:sp macro="" textlink="">
      <xdr:nvSpPr>
        <xdr:cNvPr id="670" name="n_2aveValue【児童館】&#10;有形固定資産減価償却率"/>
        <xdr:cNvSpPr txBox="1"/>
      </xdr:nvSpPr>
      <xdr:spPr>
        <a:xfrm>
          <a:off x="14389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33038</xdr:rowOff>
    </xdr:from>
    <xdr:ext cx="405111" cy="259045"/>
    <xdr:sp macro="" textlink="">
      <xdr:nvSpPr>
        <xdr:cNvPr id="671" name="n_3aveValue【児童館】&#10;有形固定資産減価償却率"/>
        <xdr:cNvSpPr txBox="1"/>
      </xdr:nvSpPr>
      <xdr:spPr>
        <a:xfrm>
          <a:off x="13500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156863</xdr:rowOff>
    </xdr:from>
    <xdr:ext cx="405111" cy="259045"/>
    <xdr:sp macro="" textlink="">
      <xdr:nvSpPr>
        <xdr:cNvPr id="672" name="n_4aveValue【児童館】&#10;有形固定資産減価償却率"/>
        <xdr:cNvSpPr txBox="1"/>
      </xdr:nvSpPr>
      <xdr:spPr>
        <a:xfrm>
          <a:off x="12611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62882</xdr:rowOff>
    </xdr:from>
    <xdr:ext cx="405111" cy="259045"/>
    <xdr:sp macro="" textlink="">
      <xdr:nvSpPr>
        <xdr:cNvPr id="673" name="n_1mainValue【児童館】&#10;有形固定資産減価償却率"/>
        <xdr:cNvSpPr txBox="1"/>
      </xdr:nvSpPr>
      <xdr:spPr>
        <a:xfrm>
          <a:off x="15266044"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47641</xdr:rowOff>
    </xdr:from>
    <xdr:ext cx="405111" cy="259045"/>
    <xdr:sp macro="" textlink="">
      <xdr:nvSpPr>
        <xdr:cNvPr id="674" name="n_2mainValue【児童館】&#10;有形固定資産減価償却率"/>
        <xdr:cNvSpPr txBox="1"/>
      </xdr:nvSpPr>
      <xdr:spPr>
        <a:xfrm>
          <a:off x="143897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75" name="n_3mainValue【児童館】&#10;有形固定資産減価償却率"/>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118127</xdr:rowOff>
    </xdr:from>
    <xdr:ext cx="405111" cy="259045"/>
    <xdr:sp macro="" textlink="">
      <xdr:nvSpPr>
        <xdr:cNvPr id="676" name="n_4mainValue【児童館】&#10;有形固定資産減価償却率"/>
        <xdr:cNvSpPr txBox="1"/>
      </xdr:nvSpPr>
      <xdr:spPr>
        <a:xfrm>
          <a:off x="12611744"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700" name="直線コネクタ 699"/>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1"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2" name="直線コネクタ 701"/>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03"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04" name="直線コネクタ 703"/>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05"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06" name="フローチャート: 判断 705"/>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7" name="フローチャート: 判断 706"/>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08" name="フローチャート: 判断 707"/>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09" name="フローチャート: 判断 708"/>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0" name="フローチャート: 判断 709"/>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716" name="楕円 715"/>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717" name="【児童館】&#10;一人当たり面積該当値テキスト"/>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718" name="楕円 717"/>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719" name="直線コネクタ 718"/>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720" name="楕円 719"/>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721" name="直線コネクタ 720"/>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722" name="楕円 721"/>
        <xdr:cNvSpPr/>
      </xdr:nvSpPr>
      <xdr:spPr>
        <a:xfrm>
          <a:off x="19494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76200</xdr:rowOff>
    </xdr:from>
    <xdr:to>
      <xdr:col>107</xdr:col>
      <xdr:colOff>50800</xdr:colOff>
      <xdr:row>86</xdr:row>
      <xdr:rowOff>76200</xdr:rowOff>
    </xdr:to>
    <xdr:cxnSp macro="">
      <xdr:nvCxnSpPr>
        <xdr:cNvPr id="723" name="直線コネクタ 722"/>
        <xdr:cNvCxnSpPr/>
      </xdr:nvCxnSpPr>
      <xdr:spPr>
        <a:xfrm>
          <a:off x="19545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25400</xdr:rowOff>
    </xdr:from>
    <xdr:to>
      <xdr:col>98</xdr:col>
      <xdr:colOff>38100</xdr:colOff>
      <xdr:row>86</xdr:row>
      <xdr:rowOff>127000</xdr:rowOff>
    </xdr:to>
    <xdr:sp macro="" textlink="">
      <xdr:nvSpPr>
        <xdr:cNvPr id="724" name="楕円 723"/>
        <xdr:cNvSpPr/>
      </xdr:nvSpPr>
      <xdr:spPr>
        <a:xfrm>
          <a:off x="18605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76200</xdr:rowOff>
    </xdr:from>
    <xdr:to>
      <xdr:col>102</xdr:col>
      <xdr:colOff>114300</xdr:colOff>
      <xdr:row>86</xdr:row>
      <xdr:rowOff>76200</xdr:rowOff>
    </xdr:to>
    <xdr:cxnSp macro="">
      <xdr:nvCxnSpPr>
        <xdr:cNvPr id="725" name="直線コネクタ 724"/>
        <xdr:cNvCxnSpPr/>
      </xdr:nvCxnSpPr>
      <xdr:spPr>
        <a:xfrm>
          <a:off x="18656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6"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27"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28"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729" name="n_4ave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730" name="n_1mainValue【児童館】&#10;一人当たり面積"/>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731" name="n_2mainValue【児童館】&#10;一人当たり面積"/>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732" name="n_3mainValue【児童館】&#10;一人当たり面積"/>
        <xdr:cNvSpPr txBox="1"/>
      </xdr:nvSpPr>
      <xdr:spPr>
        <a:xfrm>
          <a:off x="19310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118127</xdr:rowOff>
    </xdr:from>
    <xdr:ext cx="469744" cy="259045"/>
    <xdr:sp macro="" textlink="">
      <xdr:nvSpPr>
        <xdr:cNvPr id="733" name="n_4mainValue【児童館】&#10;一人当たり面積"/>
        <xdr:cNvSpPr txBox="1"/>
      </xdr:nvSpPr>
      <xdr:spPr>
        <a:xfrm>
          <a:off x="18421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5" name="直線コネクタ 7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6" name="テキスト ボックス 74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7" name="直線コネクタ 7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8" name="テキスト ボックス 7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9" name="直線コネクタ 7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0" name="テキスト ボックス 7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1" name="直線コネクタ 7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2" name="テキスト ボックス 7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3" name="直線コネクタ 7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4" name="テキスト ボックス 75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6" name="テキスト ボックス 75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169545</xdr:rowOff>
    </xdr:from>
    <xdr:to>
      <xdr:col>85</xdr:col>
      <xdr:colOff>126364</xdr:colOff>
      <xdr:row>107</xdr:row>
      <xdr:rowOff>121920</xdr:rowOff>
    </xdr:to>
    <xdr:cxnSp macro="">
      <xdr:nvCxnSpPr>
        <xdr:cNvPr id="758" name="直線コネクタ 757"/>
        <xdr:cNvCxnSpPr/>
      </xdr:nvCxnSpPr>
      <xdr:spPr>
        <a:xfrm flipV="1">
          <a:off x="16318864" y="17314545"/>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759" name="【公民館】&#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760" name="直線コネクタ 759"/>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116222</xdr:rowOff>
    </xdr:from>
    <xdr:ext cx="405111" cy="259045"/>
    <xdr:sp macro="" textlink="">
      <xdr:nvSpPr>
        <xdr:cNvPr id="761" name="【公民館】&#10;有形固定資産減価償却率最大値テキスト"/>
        <xdr:cNvSpPr txBox="1"/>
      </xdr:nvSpPr>
      <xdr:spPr>
        <a:xfrm>
          <a:off x="16357600" y="1708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169545</xdr:rowOff>
    </xdr:from>
    <xdr:to>
      <xdr:col>86</xdr:col>
      <xdr:colOff>25400</xdr:colOff>
      <xdr:row>100</xdr:row>
      <xdr:rowOff>169545</xdr:rowOff>
    </xdr:to>
    <xdr:cxnSp macro="">
      <xdr:nvCxnSpPr>
        <xdr:cNvPr id="762" name="直線コネクタ 761"/>
        <xdr:cNvCxnSpPr/>
      </xdr:nvCxnSpPr>
      <xdr:spPr>
        <a:xfrm>
          <a:off x="16230600" y="1731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53991</xdr:rowOff>
    </xdr:from>
    <xdr:ext cx="405111" cy="259045"/>
    <xdr:sp macro="" textlink="">
      <xdr:nvSpPr>
        <xdr:cNvPr id="763" name="【公民館】&#10;有形固定資産減価償却率平均値テキスト"/>
        <xdr:cNvSpPr txBox="1"/>
      </xdr:nvSpPr>
      <xdr:spPr>
        <a:xfrm>
          <a:off x="16357600" y="1771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764" name="フローチャート: 判断 763"/>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27305</xdr:rowOff>
    </xdr:from>
    <xdr:to>
      <xdr:col>81</xdr:col>
      <xdr:colOff>101600</xdr:colOff>
      <xdr:row>104</xdr:row>
      <xdr:rowOff>128905</xdr:rowOff>
    </xdr:to>
    <xdr:sp macro="" textlink="">
      <xdr:nvSpPr>
        <xdr:cNvPr id="765" name="フローチャート: 判断 764"/>
        <xdr:cNvSpPr/>
      </xdr:nvSpPr>
      <xdr:spPr>
        <a:xfrm>
          <a:off x="154305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66" name="フローチャート: 判断 765"/>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170180</xdr:rowOff>
    </xdr:from>
    <xdr:to>
      <xdr:col>72</xdr:col>
      <xdr:colOff>38100</xdr:colOff>
      <xdr:row>104</xdr:row>
      <xdr:rowOff>100330</xdr:rowOff>
    </xdr:to>
    <xdr:sp macro="" textlink="">
      <xdr:nvSpPr>
        <xdr:cNvPr id="767" name="フローチャート: 判断 766"/>
        <xdr:cNvSpPr/>
      </xdr:nvSpPr>
      <xdr:spPr>
        <a:xfrm>
          <a:off x="13652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135889</xdr:rowOff>
    </xdr:from>
    <xdr:to>
      <xdr:col>67</xdr:col>
      <xdr:colOff>101600</xdr:colOff>
      <xdr:row>104</xdr:row>
      <xdr:rowOff>66039</xdr:rowOff>
    </xdr:to>
    <xdr:sp macro="" textlink="">
      <xdr:nvSpPr>
        <xdr:cNvPr id="768" name="フローチャート: 判断 767"/>
        <xdr:cNvSpPr/>
      </xdr:nvSpPr>
      <xdr:spPr>
        <a:xfrm>
          <a:off x="12763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59689</xdr:rowOff>
    </xdr:from>
    <xdr:to>
      <xdr:col>85</xdr:col>
      <xdr:colOff>177800</xdr:colOff>
      <xdr:row>107</xdr:row>
      <xdr:rowOff>161289</xdr:rowOff>
    </xdr:to>
    <xdr:sp macro="" textlink="">
      <xdr:nvSpPr>
        <xdr:cNvPr id="774" name="楕円 773"/>
        <xdr:cNvSpPr/>
      </xdr:nvSpPr>
      <xdr:spPr>
        <a:xfrm>
          <a:off x="16268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146066</xdr:rowOff>
    </xdr:from>
    <xdr:ext cx="405111" cy="259045"/>
    <xdr:sp macro="" textlink="">
      <xdr:nvSpPr>
        <xdr:cNvPr id="775" name="【公民館】&#10;有形固定資産減価償却率該当値テキスト"/>
        <xdr:cNvSpPr txBox="1"/>
      </xdr:nvSpPr>
      <xdr:spPr>
        <a:xfrm>
          <a:off x="16357600" y="1831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19686</xdr:rowOff>
    </xdr:from>
    <xdr:to>
      <xdr:col>81</xdr:col>
      <xdr:colOff>101600</xdr:colOff>
      <xdr:row>107</xdr:row>
      <xdr:rowOff>121286</xdr:rowOff>
    </xdr:to>
    <xdr:sp macro="" textlink="">
      <xdr:nvSpPr>
        <xdr:cNvPr id="776" name="楕円 775"/>
        <xdr:cNvSpPr/>
      </xdr:nvSpPr>
      <xdr:spPr>
        <a:xfrm>
          <a:off x="154305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70486</xdr:rowOff>
    </xdr:from>
    <xdr:to>
      <xdr:col>85</xdr:col>
      <xdr:colOff>127000</xdr:colOff>
      <xdr:row>107</xdr:row>
      <xdr:rowOff>110489</xdr:rowOff>
    </xdr:to>
    <xdr:cxnSp macro="">
      <xdr:nvCxnSpPr>
        <xdr:cNvPr id="777" name="直線コネクタ 776"/>
        <xdr:cNvCxnSpPr/>
      </xdr:nvCxnSpPr>
      <xdr:spPr>
        <a:xfrm>
          <a:off x="15481300" y="1841563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153036</xdr:rowOff>
    </xdr:from>
    <xdr:to>
      <xdr:col>76</xdr:col>
      <xdr:colOff>165100</xdr:colOff>
      <xdr:row>107</xdr:row>
      <xdr:rowOff>83186</xdr:rowOff>
    </xdr:to>
    <xdr:sp macro="" textlink="">
      <xdr:nvSpPr>
        <xdr:cNvPr id="778" name="楕円 777"/>
        <xdr:cNvSpPr/>
      </xdr:nvSpPr>
      <xdr:spPr>
        <a:xfrm>
          <a:off x="145415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32386</xdr:rowOff>
    </xdr:from>
    <xdr:to>
      <xdr:col>81</xdr:col>
      <xdr:colOff>50800</xdr:colOff>
      <xdr:row>107</xdr:row>
      <xdr:rowOff>70486</xdr:rowOff>
    </xdr:to>
    <xdr:cxnSp macro="">
      <xdr:nvCxnSpPr>
        <xdr:cNvPr id="779" name="直線コネクタ 778"/>
        <xdr:cNvCxnSpPr/>
      </xdr:nvCxnSpPr>
      <xdr:spPr>
        <a:xfrm>
          <a:off x="14592300" y="183775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113030</xdr:rowOff>
    </xdr:from>
    <xdr:to>
      <xdr:col>72</xdr:col>
      <xdr:colOff>38100</xdr:colOff>
      <xdr:row>107</xdr:row>
      <xdr:rowOff>43180</xdr:rowOff>
    </xdr:to>
    <xdr:sp macro="" textlink="">
      <xdr:nvSpPr>
        <xdr:cNvPr id="780" name="楕円 779"/>
        <xdr:cNvSpPr/>
      </xdr:nvSpPr>
      <xdr:spPr>
        <a:xfrm>
          <a:off x="13652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163830</xdr:rowOff>
    </xdr:from>
    <xdr:to>
      <xdr:col>76</xdr:col>
      <xdr:colOff>114300</xdr:colOff>
      <xdr:row>107</xdr:row>
      <xdr:rowOff>32386</xdr:rowOff>
    </xdr:to>
    <xdr:cxnSp macro="">
      <xdr:nvCxnSpPr>
        <xdr:cNvPr id="781" name="直線コネクタ 780"/>
        <xdr:cNvCxnSpPr/>
      </xdr:nvCxnSpPr>
      <xdr:spPr>
        <a:xfrm>
          <a:off x="13703300" y="183375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73025</xdr:rowOff>
    </xdr:from>
    <xdr:to>
      <xdr:col>67</xdr:col>
      <xdr:colOff>101600</xdr:colOff>
      <xdr:row>107</xdr:row>
      <xdr:rowOff>3175</xdr:rowOff>
    </xdr:to>
    <xdr:sp macro="" textlink="">
      <xdr:nvSpPr>
        <xdr:cNvPr id="782" name="楕円 781"/>
        <xdr:cNvSpPr/>
      </xdr:nvSpPr>
      <xdr:spPr>
        <a:xfrm>
          <a:off x="12763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123825</xdr:rowOff>
    </xdr:from>
    <xdr:to>
      <xdr:col>71</xdr:col>
      <xdr:colOff>177800</xdr:colOff>
      <xdr:row>106</xdr:row>
      <xdr:rowOff>163830</xdr:rowOff>
    </xdr:to>
    <xdr:cxnSp macro="">
      <xdr:nvCxnSpPr>
        <xdr:cNvPr id="783" name="直線コネクタ 782"/>
        <xdr:cNvCxnSpPr/>
      </xdr:nvCxnSpPr>
      <xdr:spPr>
        <a:xfrm>
          <a:off x="12814300" y="182975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145432</xdr:rowOff>
    </xdr:from>
    <xdr:ext cx="405111" cy="259045"/>
    <xdr:sp macro="" textlink="">
      <xdr:nvSpPr>
        <xdr:cNvPr id="784" name="n_1aveValue【公民館】&#10;有形固定資産減価償却率"/>
        <xdr:cNvSpPr txBox="1"/>
      </xdr:nvSpPr>
      <xdr:spPr>
        <a:xfrm>
          <a:off x="15266044" y="1763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785" name="n_2aveValue【公民館】&#10;有形固定資産減価償却率"/>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116857</xdr:rowOff>
    </xdr:from>
    <xdr:ext cx="405111" cy="259045"/>
    <xdr:sp macro="" textlink="">
      <xdr:nvSpPr>
        <xdr:cNvPr id="786" name="n_3aveValue【公民館】&#10;有形固定資産減価償却率"/>
        <xdr:cNvSpPr txBox="1"/>
      </xdr:nvSpPr>
      <xdr:spPr>
        <a:xfrm>
          <a:off x="13500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82566</xdr:rowOff>
    </xdr:from>
    <xdr:ext cx="405111" cy="259045"/>
    <xdr:sp macro="" textlink="">
      <xdr:nvSpPr>
        <xdr:cNvPr id="787" name="n_4aveValue【公民館】&#10;有形固定資産減価償却率"/>
        <xdr:cNvSpPr txBox="1"/>
      </xdr:nvSpPr>
      <xdr:spPr>
        <a:xfrm>
          <a:off x="12611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112413</xdr:rowOff>
    </xdr:from>
    <xdr:ext cx="405111" cy="259045"/>
    <xdr:sp macro="" textlink="">
      <xdr:nvSpPr>
        <xdr:cNvPr id="788" name="n_1mainValue【公民館】&#10;有形固定資産減価償却率"/>
        <xdr:cNvSpPr txBox="1"/>
      </xdr:nvSpPr>
      <xdr:spPr>
        <a:xfrm>
          <a:off x="15266044"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74313</xdr:rowOff>
    </xdr:from>
    <xdr:ext cx="405111" cy="259045"/>
    <xdr:sp macro="" textlink="">
      <xdr:nvSpPr>
        <xdr:cNvPr id="789" name="n_2mainValue【公民館】&#10;有形固定資産減価償却率"/>
        <xdr:cNvSpPr txBox="1"/>
      </xdr:nvSpPr>
      <xdr:spPr>
        <a:xfrm>
          <a:off x="14389744" y="1841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34307</xdr:rowOff>
    </xdr:from>
    <xdr:ext cx="405111" cy="259045"/>
    <xdr:sp macro="" textlink="">
      <xdr:nvSpPr>
        <xdr:cNvPr id="790" name="n_3mainValue【公民館】&#10;有形固定資産減価償却率"/>
        <xdr:cNvSpPr txBox="1"/>
      </xdr:nvSpPr>
      <xdr:spPr>
        <a:xfrm>
          <a:off x="13500744" y="183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165752</xdr:rowOff>
    </xdr:from>
    <xdr:ext cx="405111" cy="259045"/>
    <xdr:sp macro="" textlink="">
      <xdr:nvSpPr>
        <xdr:cNvPr id="791" name="n_4mainValue【公民館】&#10;有形固定資産減価償却率"/>
        <xdr:cNvSpPr txBox="1"/>
      </xdr:nvSpPr>
      <xdr:spPr>
        <a:xfrm>
          <a:off x="12611744" y="183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2" name="直線コネクタ 80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3" name="テキスト ボックス 80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4" name="直線コネクタ 80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5" name="テキスト ボックス 80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6" name="直線コネクタ 80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7" name="テキスト ボックス 80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8" name="直線コネクタ 80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9" name="テキスト ボックス 80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0" name="直線コネクタ 80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1" name="テキスト ボックス 81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2" name="直線コネクタ 81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3" name="テキスト ボックス 81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109</xdr:row>
      <xdr:rowOff>19050</xdr:rowOff>
    </xdr:to>
    <xdr:cxnSp macro="">
      <xdr:nvCxnSpPr>
        <xdr:cNvPr id="817" name="直線コネクタ 816"/>
        <xdr:cNvCxnSpPr/>
      </xdr:nvCxnSpPr>
      <xdr:spPr>
        <a:xfrm flipV="1">
          <a:off x="22160864" y="172538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18"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19" name="直線コネクタ 818"/>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820" name="【公民館】&#10;一人当たり面積最大値テキスト"/>
        <xdr:cNvSpPr txBox="1"/>
      </xdr:nvSpPr>
      <xdr:spPr>
        <a:xfrm>
          <a:off x="22199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821" name="直線コネクタ 820"/>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72770</xdr:rowOff>
    </xdr:from>
    <xdr:ext cx="469744" cy="259045"/>
    <xdr:sp macro="" textlink="">
      <xdr:nvSpPr>
        <xdr:cNvPr id="822" name="【公民館】&#10;一人当たり面積平均値テキスト"/>
        <xdr:cNvSpPr txBox="1"/>
      </xdr:nvSpPr>
      <xdr:spPr>
        <a:xfrm>
          <a:off x="22199600" y="1790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823" name="フローチャート: 判断 822"/>
        <xdr:cNvSpPr/>
      </xdr:nvSpPr>
      <xdr:spPr>
        <a:xfrm>
          <a:off x="22110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17236</xdr:rowOff>
    </xdr:from>
    <xdr:to>
      <xdr:col>112</xdr:col>
      <xdr:colOff>38100</xdr:colOff>
      <xdr:row>105</xdr:row>
      <xdr:rowOff>118836</xdr:rowOff>
    </xdr:to>
    <xdr:sp macro="" textlink="">
      <xdr:nvSpPr>
        <xdr:cNvPr id="824" name="フローチャート: 判断 823"/>
        <xdr:cNvSpPr/>
      </xdr:nvSpPr>
      <xdr:spPr>
        <a:xfrm>
          <a:off x="21272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98879</xdr:rowOff>
    </xdr:from>
    <xdr:to>
      <xdr:col>107</xdr:col>
      <xdr:colOff>101600</xdr:colOff>
      <xdr:row>106</xdr:row>
      <xdr:rowOff>29029</xdr:rowOff>
    </xdr:to>
    <xdr:sp macro="" textlink="">
      <xdr:nvSpPr>
        <xdr:cNvPr id="825" name="フローチャート: 判断 824"/>
        <xdr:cNvSpPr/>
      </xdr:nvSpPr>
      <xdr:spPr>
        <a:xfrm>
          <a:off x="20383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66221</xdr:rowOff>
    </xdr:from>
    <xdr:to>
      <xdr:col>102</xdr:col>
      <xdr:colOff>165100</xdr:colOff>
      <xdr:row>105</xdr:row>
      <xdr:rowOff>167821</xdr:rowOff>
    </xdr:to>
    <xdr:sp macro="" textlink="">
      <xdr:nvSpPr>
        <xdr:cNvPr id="826" name="フローチャート: 判断 825"/>
        <xdr:cNvSpPr/>
      </xdr:nvSpPr>
      <xdr:spPr>
        <a:xfrm>
          <a:off x="19494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27" name="フローチャート: 判断 826"/>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139700</xdr:rowOff>
    </xdr:from>
    <xdr:to>
      <xdr:col>116</xdr:col>
      <xdr:colOff>114300</xdr:colOff>
      <xdr:row>109</xdr:row>
      <xdr:rowOff>69850</xdr:rowOff>
    </xdr:to>
    <xdr:sp macro="" textlink="">
      <xdr:nvSpPr>
        <xdr:cNvPr id="833" name="楕円 832"/>
        <xdr:cNvSpPr/>
      </xdr:nvSpPr>
      <xdr:spPr>
        <a:xfrm>
          <a:off x="221107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54627</xdr:rowOff>
    </xdr:from>
    <xdr:ext cx="469744" cy="259045"/>
    <xdr:sp macro="" textlink="">
      <xdr:nvSpPr>
        <xdr:cNvPr id="834" name="【公民館】&#10;一人当たり面積該当値テキスト"/>
        <xdr:cNvSpPr txBox="1"/>
      </xdr:nvSpPr>
      <xdr:spPr>
        <a:xfrm>
          <a:off x="22199600" y="1857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139700</xdr:rowOff>
    </xdr:from>
    <xdr:to>
      <xdr:col>112</xdr:col>
      <xdr:colOff>38100</xdr:colOff>
      <xdr:row>109</xdr:row>
      <xdr:rowOff>69850</xdr:rowOff>
    </xdr:to>
    <xdr:sp macro="" textlink="">
      <xdr:nvSpPr>
        <xdr:cNvPr id="835" name="楕円 834"/>
        <xdr:cNvSpPr/>
      </xdr:nvSpPr>
      <xdr:spPr>
        <a:xfrm>
          <a:off x="21272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19050</xdr:rowOff>
    </xdr:from>
    <xdr:to>
      <xdr:col>116</xdr:col>
      <xdr:colOff>63500</xdr:colOff>
      <xdr:row>109</xdr:row>
      <xdr:rowOff>19050</xdr:rowOff>
    </xdr:to>
    <xdr:cxnSp macro="">
      <xdr:nvCxnSpPr>
        <xdr:cNvPr id="836" name="直線コネクタ 835"/>
        <xdr:cNvCxnSpPr/>
      </xdr:nvCxnSpPr>
      <xdr:spPr>
        <a:xfrm>
          <a:off x="21323300" y="18707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139700</xdr:rowOff>
    </xdr:from>
    <xdr:to>
      <xdr:col>107</xdr:col>
      <xdr:colOff>101600</xdr:colOff>
      <xdr:row>109</xdr:row>
      <xdr:rowOff>69850</xdr:rowOff>
    </xdr:to>
    <xdr:sp macro="" textlink="">
      <xdr:nvSpPr>
        <xdr:cNvPr id="837" name="楕円 836"/>
        <xdr:cNvSpPr/>
      </xdr:nvSpPr>
      <xdr:spPr>
        <a:xfrm>
          <a:off x="20383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19050</xdr:rowOff>
    </xdr:from>
    <xdr:to>
      <xdr:col>111</xdr:col>
      <xdr:colOff>177800</xdr:colOff>
      <xdr:row>109</xdr:row>
      <xdr:rowOff>19050</xdr:rowOff>
    </xdr:to>
    <xdr:cxnSp macro="">
      <xdr:nvCxnSpPr>
        <xdr:cNvPr id="838" name="直線コネクタ 837"/>
        <xdr:cNvCxnSpPr/>
      </xdr:nvCxnSpPr>
      <xdr:spPr>
        <a:xfrm>
          <a:off x="20434300" y="1870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139700</xdr:rowOff>
    </xdr:from>
    <xdr:to>
      <xdr:col>102</xdr:col>
      <xdr:colOff>165100</xdr:colOff>
      <xdr:row>109</xdr:row>
      <xdr:rowOff>69850</xdr:rowOff>
    </xdr:to>
    <xdr:sp macro="" textlink="">
      <xdr:nvSpPr>
        <xdr:cNvPr id="839" name="楕円 838"/>
        <xdr:cNvSpPr/>
      </xdr:nvSpPr>
      <xdr:spPr>
        <a:xfrm>
          <a:off x="19494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19050</xdr:rowOff>
    </xdr:from>
    <xdr:to>
      <xdr:col>107</xdr:col>
      <xdr:colOff>50800</xdr:colOff>
      <xdr:row>109</xdr:row>
      <xdr:rowOff>19050</xdr:rowOff>
    </xdr:to>
    <xdr:cxnSp macro="">
      <xdr:nvCxnSpPr>
        <xdr:cNvPr id="840" name="直線コネクタ 839"/>
        <xdr:cNvCxnSpPr/>
      </xdr:nvCxnSpPr>
      <xdr:spPr>
        <a:xfrm>
          <a:off x="19545300" y="1870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139700</xdr:rowOff>
    </xdr:from>
    <xdr:to>
      <xdr:col>98</xdr:col>
      <xdr:colOff>38100</xdr:colOff>
      <xdr:row>109</xdr:row>
      <xdr:rowOff>69850</xdr:rowOff>
    </xdr:to>
    <xdr:sp macro="" textlink="">
      <xdr:nvSpPr>
        <xdr:cNvPr id="841" name="楕円 840"/>
        <xdr:cNvSpPr/>
      </xdr:nvSpPr>
      <xdr:spPr>
        <a:xfrm>
          <a:off x="18605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109</xdr:row>
      <xdr:rowOff>19050</xdr:rowOff>
    </xdr:from>
    <xdr:to>
      <xdr:col>102</xdr:col>
      <xdr:colOff>114300</xdr:colOff>
      <xdr:row>109</xdr:row>
      <xdr:rowOff>19050</xdr:rowOff>
    </xdr:to>
    <xdr:cxnSp macro="">
      <xdr:nvCxnSpPr>
        <xdr:cNvPr id="842" name="直線コネクタ 841"/>
        <xdr:cNvCxnSpPr/>
      </xdr:nvCxnSpPr>
      <xdr:spPr>
        <a:xfrm>
          <a:off x="18656300" y="1870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135363</xdr:rowOff>
    </xdr:from>
    <xdr:ext cx="469744" cy="259045"/>
    <xdr:sp macro="" textlink="">
      <xdr:nvSpPr>
        <xdr:cNvPr id="843" name="n_1aveValue【公民館】&#10;一人当たり面積"/>
        <xdr:cNvSpPr txBox="1"/>
      </xdr:nvSpPr>
      <xdr:spPr>
        <a:xfrm>
          <a:off x="210757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45556</xdr:rowOff>
    </xdr:from>
    <xdr:ext cx="469744" cy="259045"/>
    <xdr:sp macro="" textlink="">
      <xdr:nvSpPr>
        <xdr:cNvPr id="844" name="n_2aveValue【公民館】&#10;一人当たり面積"/>
        <xdr:cNvSpPr txBox="1"/>
      </xdr:nvSpPr>
      <xdr:spPr>
        <a:xfrm>
          <a:off x="20199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12898</xdr:rowOff>
    </xdr:from>
    <xdr:ext cx="469744" cy="259045"/>
    <xdr:sp macro="" textlink="">
      <xdr:nvSpPr>
        <xdr:cNvPr id="845" name="n_3aveValue【公民館】&#10;一人当たり面積"/>
        <xdr:cNvSpPr txBox="1"/>
      </xdr:nvSpPr>
      <xdr:spPr>
        <a:xfrm>
          <a:off x="19310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846" name="n_4aveValue【公民館】&#10;一人当たり面積"/>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60977</xdr:rowOff>
    </xdr:from>
    <xdr:ext cx="469744" cy="259045"/>
    <xdr:sp macro="" textlink="">
      <xdr:nvSpPr>
        <xdr:cNvPr id="847" name="n_1mainValue【公民館】&#10;一人当たり面積"/>
        <xdr:cNvSpPr txBox="1"/>
      </xdr:nvSpPr>
      <xdr:spPr>
        <a:xfrm>
          <a:off x="21075727"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60977</xdr:rowOff>
    </xdr:from>
    <xdr:ext cx="469744" cy="259045"/>
    <xdr:sp macro="" textlink="">
      <xdr:nvSpPr>
        <xdr:cNvPr id="848" name="n_2mainValue【公民館】&#10;一人当たり面積"/>
        <xdr:cNvSpPr txBox="1"/>
      </xdr:nvSpPr>
      <xdr:spPr>
        <a:xfrm>
          <a:off x="20199427"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60977</xdr:rowOff>
    </xdr:from>
    <xdr:ext cx="469744" cy="259045"/>
    <xdr:sp macro="" textlink="">
      <xdr:nvSpPr>
        <xdr:cNvPr id="849" name="n_3mainValue【公民館】&#10;一人当たり面積"/>
        <xdr:cNvSpPr txBox="1"/>
      </xdr:nvSpPr>
      <xdr:spPr>
        <a:xfrm>
          <a:off x="19310427"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60977</xdr:rowOff>
    </xdr:from>
    <xdr:ext cx="469744" cy="259045"/>
    <xdr:sp macro="" textlink="">
      <xdr:nvSpPr>
        <xdr:cNvPr id="850" name="n_4mainValue【公民館】&#10;一人当たり面積"/>
        <xdr:cNvSpPr txBox="1"/>
      </xdr:nvSpPr>
      <xdr:spPr>
        <a:xfrm>
          <a:off x="18421427"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くの類型において、老朽化により有形固定資産減価償却率は類似団体を上回っており、再編整備の必要性を確認したところである。平成２９年３月に「松戸市公共施設等総合管理計画」を、平成３１年４月には、「松戸市公共施設再編整備基本計画」を策定したところである。その中で、①将来的な人口動向に配慮し、公共施設の利便性を高めつつ、公共施設の延床面積の５割以上を占める教育施設の適正規模化や多機能化により、総量の最適化を図る、②既存公共施設は、建物性能や施設機能等に着目するだけでなく、コミュニティや人口構成等の地域性も考慮し、地域ごとの公共施設の適正量と機能を見極めた上で、適正配置を図る、③新規の施設は、既存施設の有効活用や民間施設の活用等の検討も行った上で、新たな政策課題や地区別の人口動向等から必要と認められる場合には整備を行う、④公共施設の再編整備により生じた余剰資産は、他の用途への活用を検討した上で、今後利用見込みのない建物・用地は、良好なコミュニティの維持に配慮した貸付け・売却などを実施し、有効活用を図る、という基本方針を掲げた。また、令和４年３月には、各施設の具体的な対策内容、実施時期及び対策費用（コスト）を定めた「個別施設計画」を策定した。これらの各種計画に基づき、公共施設の総量の最適化や適正配置を図るとともに、財政的な負担を十分に考慮しながら、各類型について具体的な再編整備および老朽化対策を実施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498,457
481,274
61.38
214,011,388
207,271,089
5,890,117
90,471,061
121,264,914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42</xdr:row>
      <xdr:rowOff>38100</xdr:rowOff>
    </xdr:to>
    <xdr:cxnSp macro="">
      <xdr:nvCxnSpPr>
        <xdr:cNvPr id="57" name="直線コネクタ 56"/>
        <xdr:cNvCxnSpPr/>
      </xdr:nvCxnSpPr>
      <xdr:spPr>
        <a:xfrm flipV="1">
          <a:off x="4634865" y="57835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60" name="【図書館】&#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1" name="直線コネクタ 60"/>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67327</xdr:rowOff>
    </xdr:from>
    <xdr:ext cx="405111" cy="259045"/>
    <xdr:sp macro="" textlink="">
      <xdr:nvSpPr>
        <xdr:cNvPr id="62" name="【図書館】&#10;有形固定資産減価償却率平均値テキスト"/>
        <xdr:cNvSpPr txBox="1"/>
      </xdr:nvSpPr>
      <xdr:spPr>
        <a:xfrm>
          <a:off x="4673600" y="6068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44450</xdr:rowOff>
    </xdr:from>
    <xdr:to>
      <xdr:col>24</xdr:col>
      <xdr:colOff>114300</xdr:colOff>
      <xdr:row>36</xdr:row>
      <xdr:rowOff>146050</xdr:rowOff>
    </xdr:to>
    <xdr:sp macro="" textlink="">
      <xdr:nvSpPr>
        <xdr:cNvPr id="63" name="フローチャート: 判断 62"/>
        <xdr:cNvSpPr/>
      </xdr:nvSpPr>
      <xdr:spPr>
        <a:xfrm>
          <a:off x="4584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99695</xdr:rowOff>
    </xdr:from>
    <xdr:to>
      <xdr:col>20</xdr:col>
      <xdr:colOff>38100</xdr:colOff>
      <xdr:row>37</xdr:row>
      <xdr:rowOff>29845</xdr:rowOff>
    </xdr:to>
    <xdr:sp macro="" textlink="">
      <xdr:nvSpPr>
        <xdr:cNvPr id="64" name="フローチャート: 判断 63"/>
        <xdr:cNvSpPr/>
      </xdr:nvSpPr>
      <xdr:spPr>
        <a:xfrm>
          <a:off x="3746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76835</xdr:rowOff>
    </xdr:from>
    <xdr:to>
      <xdr:col>15</xdr:col>
      <xdr:colOff>101600</xdr:colOff>
      <xdr:row>37</xdr:row>
      <xdr:rowOff>6985</xdr:rowOff>
    </xdr:to>
    <xdr:sp macro="" textlink="">
      <xdr:nvSpPr>
        <xdr:cNvPr id="65" name="フローチャート: 判断 64"/>
        <xdr:cNvSpPr/>
      </xdr:nvSpPr>
      <xdr:spPr>
        <a:xfrm>
          <a:off x="2857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50165</xdr:rowOff>
    </xdr:from>
    <xdr:to>
      <xdr:col>10</xdr:col>
      <xdr:colOff>165100</xdr:colOff>
      <xdr:row>36</xdr:row>
      <xdr:rowOff>151765</xdr:rowOff>
    </xdr:to>
    <xdr:sp macro="" textlink="">
      <xdr:nvSpPr>
        <xdr:cNvPr id="66" name="フローチャート: 判断 65"/>
        <xdr:cNvSpPr/>
      </xdr:nvSpPr>
      <xdr:spPr>
        <a:xfrm>
          <a:off x="1968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19685</xdr:rowOff>
    </xdr:from>
    <xdr:to>
      <xdr:col>6</xdr:col>
      <xdr:colOff>38100</xdr:colOff>
      <xdr:row>36</xdr:row>
      <xdr:rowOff>121285</xdr:rowOff>
    </xdr:to>
    <xdr:sp macro="" textlink="">
      <xdr:nvSpPr>
        <xdr:cNvPr id="67" name="フローチャート: 判断 66"/>
        <xdr:cNvSpPr/>
      </xdr:nvSpPr>
      <xdr:spPr>
        <a:xfrm>
          <a:off x="1079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143510</xdr:rowOff>
    </xdr:from>
    <xdr:to>
      <xdr:col>24</xdr:col>
      <xdr:colOff>114300</xdr:colOff>
      <xdr:row>40</xdr:row>
      <xdr:rowOff>73660</xdr:rowOff>
    </xdr:to>
    <xdr:sp macro="" textlink="">
      <xdr:nvSpPr>
        <xdr:cNvPr id="73" name="楕円 72"/>
        <xdr:cNvSpPr/>
      </xdr:nvSpPr>
      <xdr:spPr>
        <a:xfrm>
          <a:off x="45847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121937</xdr:rowOff>
    </xdr:from>
    <xdr:ext cx="405111" cy="259045"/>
    <xdr:sp macro="" textlink="">
      <xdr:nvSpPr>
        <xdr:cNvPr id="74" name="【図書館】&#10;有形固定資産減価償却率該当値テキスト"/>
        <xdr:cNvSpPr txBox="1"/>
      </xdr:nvSpPr>
      <xdr:spPr>
        <a:xfrm>
          <a:off x="4673600"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107315</xdr:rowOff>
    </xdr:from>
    <xdr:to>
      <xdr:col>20</xdr:col>
      <xdr:colOff>38100</xdr:colOff>
      <xdr:row>40</xdr:row>
      <xdr:rowOff>37465</xdr:rowOff>
    </xdr:to>
    <xdr:sp macro="" textlink="">
      <xdr:nvSpPr>
        <xdr:cNvPr id="75" name="楕円 74"/>
        <xdr:cNvSpPr/>
      </xdr:nvSpPr>
      <xdr:spPr>
        <a:xfrm>
          <a:off x="37465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158115</xdr:rowOff>
    </xdr:from>
    <xdr:to>
      <xdr:col>24</xdr:col>
      <xdr:colOff>63500</xdr:colOff>
      <xdr:row>40</xdr:row>
      <xdr:rowOff>22860</xdr:rowOff>
    </xdr:to>
    <xdr:cxnSp macro="">
      <xdr:nvCxnSpPr>
        <xdr:cNvPr id="76" name="直線コネクタ 75"/>
        <xdr:cNvCxnSpPr/>
      </xdr:nvCxnSpPr>
      <xdr:spPr>
        <a:xfrm>
          <a:off x="3797300" y="684466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67310</xdr:rowOff>
    </xdr:from>
    <xdr:to>
      <xdr:col>15</xdr:col>
      <xdr:colOff>101600</xdr:colOff>
      <xdr:row>39</xdr:row>
      <xdr:rowOff>168910</xdr:rowOff>
    </xdr:to>
    <xdr:sp macro="" textlink="">
      <xdr:nvSpPr>
        <xdr:cNvPr id="77" name="楕円 76"/>
        <xdr:cNvSpPr/>
      </xdr:nvSpPr>
      <xdr:spPr>
        <a:xfrm>
          <a:off x="2857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118110</xdr:rowOff>
    </xdr:from>
    <xdr:to>
      <xdr:col>19</xdr:col>
      <xdr:colOff>177800</xdr:colOff>
      <xdr:row>39</xdr:row>
      <xdr:rowOff>158115</xdr:rowOff>
    </xdr:to>
    <xdr:cxnSp macro="">
      <xdr:nvCxnSpPr>
        <xdr:cNvPr id="78" name="直線コネクタ 77"/>
        <xdr:cNvCxnSpPr/>
      </xdr:nvCxnSpPr>
      <xdr:spPr>
        <a:xfrm>
          <a:off x="2908300" y="68046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12065</xdr:rowOff>
    </xdr:from>
    <xdr:to>
      <xdr:col>10</xdr:col>
      <xdr:colOff>165100</xdr:colOff>
      <xdr:row>39</xdr:row>
      <xdr:rowOff>113665</xdr:rowOff>
    </xdr:to>
    <xdr:sp macro="" textlink="">
      <xdr:nvSpPr>
        <xdr:cNvPr id="79" name="楕円 78"/>
        <xdr:cNvSpPr/>
      </xdr:nvSpPr>
      <xdr:spPr>
        <a:xfrm>
          <a:off x="1968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62865</xdr:rowOff>
    </xdr:from>
    <xdr:to>
      <xdr:col>15</xdr:col>
      <xdr:colOff>50800</xdr:colOff>
      <xdr:row>39</xdr:row>
      <xdr:rowOff>118110</xdr:rowOff>
    </xdr:to>
    <xdr:cxnSp macro="">
      <xdr:nvCxnSpPr>
        <xdr:cNvPr id="80" name="直線コネクタ 79"/>
        <xdr:cNvCxnSpPr/>
      </xdr:nvCxnSpPr>
      <xdr:spPr>
        <a:xfrm>
          <a:off x="2019300" y="674941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149225</xdr:rowOff>
    </xdr:from>
    <xdr:to>
      <xdr:col>6</xdr:col>
      <xdr:colOff>38100</xdr:colOff>
      <xdr:row>39</xdr:row>
      <xdr:rowOff>79375</xdr:rowOff>
    </xdr:to>
    <xdr:sp macro="" textlink="">
      <xdr:nvSpPr>
        <xdr:cNvPr id="81" name="楕円 80"/>
        <xdr:cNvSpPr/>
      </xdr:nvSpPr>
      <xdr:spPr>
        <a:xfrm>
          <a:off x="1079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28575</xdr:rowOff>
    </xdr:from>
    <xdr:to>
      <xdr:col>10</xdr:col>
      <xdr:colOff>114300</xdr:colOff>
      <xdr:row>39</xdr:row>
      <xdr:rowOff>62865</xdr:rowOff>
    </xdr:to>
    <xdr:cxnSp macro="">
      <xdr:nvCxnSpPr>
        <xdr:cNvPr id="82" name="直線コネクタ 81"/>
        <xdr:cNvCxnSpPr/>
      </xdr:nvCxnSpPr>
      <xdr:spPr>
        <a:xfrm>
          <a:off x="1130300" y="67151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46372</xdr:rowOff>
    </xdr:from>
    <xdr:ext cx="405111" cy="259045"/>
    <xdr:sp macro="" textlink="">
      <xdr:nvSpPr>
        <xdr:cNvPr id="83" name="n_1aveValue【図書館】&#10;有形固定資産減価償却率"/>
        <xdr:cNvSpPr txBox="1"/>
      </xdr:nvSpPr>
      <xdr:spPr>
        <a:xfrm>
          <a:off x="35820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23512</xdr:rowOff>
    </xdr:from>
    <xdr:ext cx="405111" cy="259045"/>
    <xdr:sp macro="" textlink="">
      <xdr:nvSpPr>
        <xdr:cNvPr id="84" name="n_2aveValue【図書館】&#10;有形固定資産減価償却率"/>
        <xdr:cNvSpPr txBox="1"/>
      </xdr:nvSpPr>
      <xdr:spPr>
        <a:xfrm>
          <a:off x="2705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168292</xdr:rowOff>
    </xdr:from>
    <xdr:ext cx="405111" cy="259045"/>
    <xdr:sp macro="" textlink="">
      <xdr:nvSpPr>
        <xdr:cNvPr id="85" name="n_3aveValue【図書館】&#10;有形固定資産減価償却率"/>
        <xdr:cNvSpPr txBox="1"/>
      </xdr:nvSpPr>
      <xdr:spPr>
        <a:xfrm>
          <a:off x="1816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137812</xdr:rowOff>
    </xdr:from>
    <xdr:ext cx="405111" cy="259045"/>
    <xdr:sp macro="" textlink="">
      <xdr:nvSpPr>
        <xdr:cNvPr id="86" name="n_4aveValue【図書館】&#10;有形固定資産減価償却率"/>
        <xdr:cNvSpPr txBox="1"/>
      </xdr:nvSpPr>
      <xdr:spPr>
        <a:xfrm>
          <a:off x="927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28592</xdr:rowOff>
    </xdr:from>
    <xdr:ext cx="405111" cy="259045"/>
    <xdr:sp macro="" textlink="">
      <xdr:nvSpPr>
        <xdr:cNvPr id="87" name="n_1mainValue【図書館】&#10;有形固定資産減価償却率"/>
        <xdr:cNvSpPr txBox="1"/>
      </xdr:nvSpPr>
      <xdr:spPr>
        <a:xfrm>
          <a:off x="3582044"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160037</xdr:rowOff>
    </xdr:from>
    <xdr:ext cx="405111" cy="259045"/>
    <xdr:sp macro="" textlink="">
      <xdr:nvSpPr>
        <xdr:cNvPr id="88" name="n_2mainValue【図書館】&#10;有形固定資産減価償却率"/>
        <xdr:cNvSpPr txBox="1"/>
      </xdr:nvSpPr>
      <xdr:spPr>
        <a:xfrm>
          <a:off x="27057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104792</xdr:rowOff>
    </xdr:from>
    <xdr:ext cx="405111" cy="259045"/>
    <xdr:sp macro="" textlink="">
      <xdr:nvSpPr>
        <xdr:cNvPr id="89" name="n_3mainValue【図書館】&#10;有形固定資産減価償却率"/>
        <xdr:cNvSpPr txBox="1"/>
      </xdr:nvSpPr>
      <xdr:spPr>
        <a:xfrm>
          <a:off x="181674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70502</xdr:rowOff>
    </xdr:from>
    <xdr:ext cx="405111" cy="259045"/>
    <xdr:sp macro="" textlink="">
      <xdr:nvSpPr>
        <xdr:cNvPr id="90" name="n_4mainValue【図書館】&#10;有形固定資産減価償却率"/>
        <xdr:cNvSpPr txBox="1"/>
      </xdr:nvSpPr>
      <xdr:spPr>
        <a:xfrm>
          <a:off x="927744"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146050</xdr:rowOff>
    </xdr:to>
    <xdr:cxnSp macro="">
      <xdr:nvCxnSpPr>
        <xdr:cNvPr id="114" name="直線コネクタ 113"/>
        <xdr:cNvCxnSpPr/>
      </xdr:nvCxnSpPr>
      <xdr:spPr>
        <a:xfrm flipV="1">
          <a:off x="10476865" y="56007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xdr:cNvCxnSpPr/>
      </xdr:nvCxnSpPr>
      <xdr:spPr>
        <a:xfrm>
          <a:off x="103886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7"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8" name="直線コネクタ 117"/>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19"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20" name="フローチャート: 判断 119"/>
        <xdr:cNvSpPr/>
      </xdr:nvSpPr>
      <xdr:spPr>
        <a:xfrm>
          <a:off x="104267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21" name="フローチャート: 判断 120"/>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xdr:cNvSpPr/>
      </xdr:nvSpPr>
      <xdr:spPr>
        <a:xfrm>
          <a:off x="8699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xdr:cNvSpPr/>
      </xdr:nvSpPr>
      <xdr:spPr>
        <a:xfrm>
          <a:off x="7810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146050</xdr:rowOff>
    </xdr:from>
    <xdr:to>
      <xdr:col>36</xdr:col>
      <xdr:colOff>165100</xdr:colOff>
      <xdr:row>40</xdr:row>
      <xdr:rowOff>76200</xdr:rowOff>
    </xdr:to>
    <xdr:sp macro="" textlink="">
      <xdr:nvSpPr>
        <xdr:cNvPr id="124" name="フローチャート: 判断 123"/>
        <xdr:cNvSpPr/>
      </xdr:nvSpPr>
      <xdr:spPr>
        <a:xfrm>
          <a:off x="6921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44450</xdr:rowOff>
    </xdr:from>
    <xdr:to>
      <xdr:col>55</xdr:col>
      <xdr:colOff>50800</xdr:colOff>
      <xdr:row>41</xdr:row>
      <xdr:rowOff>146050</xdr:rowOff>
    </xdr:to>
    <xdr:sp macro="" textlink="">
      <xdr:nvSpPr>
        <xdr:cNvPr id="130" name="楕円 129"/>
        <xdr:cNvSpPr/>
      </xdr:nvSpPr>
      <xdr:spPr>
        <a:xfrm>
          <a:off x="104267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130827</xdr:rowOff>
    </xdr:from>
    <xdr:ext cx="469744" cy="259045"/>
    <xdr:sp macro="" textlink="">
      <xdr:nvSpPr>
        <xdr:cNvPr id="131" name="【図書館】&#10;一人当たり面積該当値テキスト"/>
        <xdr:cNvSpPr txBox="1"/>
      </xdr:nvSpPr>
      <xdr:spPr>
        <a:xfrm>
          <a:off x="10515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44450</xdr:rowOff>
    </xdr:from>
    <xdr:to>
      <xdr:col>50</xdr:col>
      <xdr:colOff>165100</xdr:colOff>
      <xdr:row>41</xdr:row>
      <xdr:rowOff>146050</xdr:rowOff>
    </xdr:to>
    <xdr:sp macro="" textlink="">
      <xdr:nvSpPr>
        <xdr:cNvPr id="132" name="楕円 131"/>
        <xdr:cNvSpPr/>
      </xdr:nvSpPr>
      <xdr:spPr>
        <a:xfrm>
          <a:off x="9588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95250</xdr:rowOff>
    </xdr:from>
    <xdr:to>
      <xdr:col>55</xdr:col>
      <xdr:colOff>0</xdr:colOff>
      <xdr:row>41</xdr:row>
      <xdr:rowOff>95250</xdr:rowOff>
    </xdr:to>
    <xdr:cxnSp macro="">
      <xdr:nvCxnSpPr>
        <xdr:cNvPr id="133" name="直線コネクタ 132"/>
        <xdr:cNvCxnSpPr/>
      </xdr:nvCxnSpPr>
      <xdr:spPr>
        <a:xfrm>
          <a:off x="9639300" y="712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44450</xdr:rowOff>
    </xdr:from>
    <xdr:to>
      <xdr:col>46</xdr:col>
      <xdr:colOff>38100</xdr:colOff>
      <xdr:row>41</xdr:row>
      <xdr:rowOff>146050</xdr:rowOff>
    </xdr:to>
    <xdr:sp macro="" textlink="">
      <xdr:nvSpPr>
        <xdr:cNvPr id="134" name="楕円 133"/>
        <xdr:cNvSpPr/>
      </xdr:nvSpPr>
      <xdr:spPr>
        <a:xfrm>
          <a:off x="8699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95250</xdr:rowOff>
    </xdr:from>
    <xdr:to>
      <xdr:col>50</xdr:col>
      <xdr:colOff>114300</xdr:colOff>
      <xdr:row>41</xdr:row>
      <xdr:rowOff>95250</xdr:rowOff>
    </xdr:to>
    <xdr:cxnSp macro="">
      <xdr:nvCxnSpPr>
        <xdr:cNvPr id="135" name="直線コネクタ 134"/>
        <xdr:cNvCxnSpPr/>
      </xdr:nvCxnSpPr>
      <xdr:spPr>
        <a:xfrm>
          <a:off x="8750300" y="712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44450</xdr:rowOff>
    </xdr:from>
    <xdr:to>
      <xdr:col>41</xdr:col>
      <xdr:colOff>101600</xdr:colOff>
      <xdr:row>41</xdr:row>
      <xdr:rowOff>146050</xdr:rowOff>
    </xdr:to>
    <xdr:sp macro="" textlink="">
      <xdr:nvSpPr>
        <xdr:cNvPr id="136" name="楕円 135"/>
        <xdr:cNvSpPr/>
      </xdr:nvSpPr>
      <xdr:spPr>
        <a:xfrm>
          <a:off x="7810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95250</xdr:rowOff>
    </xdr:from>
    <xdr:to>
      <xdr:col>45</xdr:col>
      <xdr:colOff>177800</xdr:colOff>
      <xdr:row>41</xdr:row>
      <xdr:rowOff>95250</xdr:rowOff>
    </xdr:to>
    <xdr:cxnSp macro="">
      <xdr:nvCxnSpPr>
        <xdr:cNvPr id="137" name="直線コネクタ 136"/>
        <xdr:cNvCxnSpPr/>
      </xdr:nvCxnSpPr>
      <xdr:spPr>
        <a:xfrm>
          <a:off x="7861300" y="712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44450</xdr:rowOff>
    </xdr:from>
    <xdr:to>
      <xdr:col>36</xdr:col>
      <xdr:colOff>165100</xdr:colOff>
      <xdr:row>41</xdr:row>
      <xdr:rowOff>146050</xdr:rowOff>
    </xdr:to>
    <xdr:sp macro="" textlink="">
      <xdr:nvSpPr>
        <xdr:cNvPr id="138" name="楕円 137"/>
        <xdr:cNvSpPr/>
      </xdr:nvSpPr>
      <xdr:spPr>
        <a:xfrm>
          <a:off x="6921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95250</xdr:rowOff>
    </xdr:from>
    <xdr:to>
      <xdr:col>41</xdr:col>
      <xdr:colOff>50800</xdr:colOff>
      <xdr:row>41</xdr:row>
      <xdr:rowOff>95250</xdr:rowOff>
    </xdr:to>
    <xdr:cxnSp macro="">
      <xdr:nvCxnSpPr>
        <xdr:cNvPr id="139" name="直線コネクタ 138"/>
        <xdr:cNvCxnSpPr/>
      </xdr:nvCxnSpPr>
      <xdr:spPr>
        <a:xfrm>
          <a:off x="6972300" y="712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40"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41"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2" name="n_3aveValue【図書館】&#10;一人当たり面積"/>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92727</xdr:rowOff>
    </xdr:from>
    <xdr:ext cx="469744" cy="259045"/>
    <xdr:sp macro="" textlink="">
      <xdr:nvSpPr>
        <xdr:cNvPr id="143" name="n_4aveValue【図書館】&#10;一人当たり面積"/>
        <xdr:cNvSpPr txBox="1"/>
      </xdr:nvSpPr>
      <xdr:spPr>
        <a:xfrm>
          <a:off x="6737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137177</xdr:rowOff>
    </xdr:from>
    <xdr:ext cx="469744" cy="259045"/>
    <xdr:sp macro="" textlink="">
      <xdr:nvSpPr>
        <xdr:cNvPr id="144" name="n_1mainValue【図書館】&#10;一人当たり面積"/>
        <xdr:cNvSpPr txBox="1"/>
      </xdr:nvSpPr>
      <xdr:spPr>
        <a:xfrm>
          <a:off x="9391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137177</xdr:rowOff>
    </xdr:from>
    <xdr:ext cx="469744" cy="259045"/>
    <xdr:sp macro="" textlink="">
      <xdr:nvSpPr>
        <xdr:cNvPr id="145" name="n_2mainValue【図書館】&#10;一人当たり面積"/>
        <xdr:cNvSpPr txBox="1"/>
      </xdr:nvSpPr>
      <xdr:spPr>
        <a:xfrm>
          <a:off x="8515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137177</xdr:rowOff>
    </xdr:from>
    <xdr:ext cx="469744" cy="259045"/>
    <xdr:sp macro="" textlink="">
      <xdr:nvSpPr>
        <xdr:cNvPr id="146" name="n_3mainValue【図書館】&#10;一人当たり面積"/>
        <xdr:cNvSpPr txBox="1"/>
      </xdr:nvSpPr>
      <xdr:spPr>
        <a:xfrm>
          <a:off x="7626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137177</xdr:rowOff>
    </xdr:from>
    <xdr:ext cx="469744" cy="259045"/>
    <xdr:sp macro="" textlink="">
      <xdr:nvSpPr>
        <xdr:cNvPr id="147" name="n_4mainValue【図書館】&#10;一人当たり面積"/>
        <xdr:cNvSpPr txBox="1"/>
      </xdr:nvSpPr>
      <xdr:spPr>
        <a:xfrm>
          <a:off x="6737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158115</xdr:rowOff>
    </xdr:from>
    <xdr:to>
      <xdr:col>24</xdr:col>
      <xdr:colOff>62865</xdr:colOff>
      <xdr:row>64</xdr:row>
      <xdr:rowOff>76200</xdr:rowOff>
    </xdr:to>
    <xdr:cxnSp macro="">
      <xdr:nvCxnSpPr>
        <xdr:cNvPr id="172" name="直線コネクタ 171"/>
        <xdr:cNvCxnSpPr/>
      </xdr:nvCxnSpPr>
      <xdr:spPr>
        <a:xfrm flipV="1">
          <a:off x="4634865" y="9587865"/>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104792</xdr:rowOff>
    </xdr:from>
    <xdr:ext cx="405111" cy="259045"/>
    <xdr:sp macro="" textlink="">
      <xdr:nvSpPr>
        <xdr:cNvPr id="175" name="【体育館・プール】&#10;有形固定資産減価償却率最大値テキスト"/>
        <xdr:cNvSpPr txBox="1"/>
      </xdr:nvSpPr>
      <xdr:spPr>
        <a:xfrm>
          <a:off x="4673600" y="936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158115</xdr:rowOff>
    </xdr:from>
    <xdr:to>
      <xdr:col>24</xdr:col>
      <xdr:colOff>152400</xdr:colOff>
      <xdr:row>55</xdr:row>
      <xdr:rowOff>158115</xdr:rowOff>
    </xdr:to>
    <xdr:cxnSp macro="">
      <xdr:nvCxnSpPr>
        <xdr:cNvPr id="176" name="直線コネクタ 175"/>
        <xdr:cNvCxnSpPr/>
      </xdr:nvCxnSpPr>
      <xdr:spPr>
        <a:xfrm>
          <a:off x="4546600" y="958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77" name="【体育館・プー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78" name="フローチャート: 判断 177"/>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116840</xdr:rowOff>
    </xdr:from>
    <xdr:to>
      <xdr:col>20</xdr:col>
      <xdr:colOff>38100</xdr:colOff>
      <xdr:row>60</xdr:row>
      <xdr:rowOff>46990</xdr:rowOff>
    </xdr:to>
    <xdr:sp macro="" textlink="">
      <xdr:nvSpPr>
        <xdr:cNvPr id="179" name="フローチャート: 判断 178"/>
        <xdr:cNvSpPr/>
      </xdr:nvSpPr>
      <xdr:spPr>
        <a:xfrm>
          <a:off x="3746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80" name="フローチャート: 判断 179"/>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1" name="フローチャート: 判断 180"/>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82" name="フローチャート: 判断 181"/>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103505</xdr:rowOff>
    </xdr:from>
    <xdr:to>
      <xdr:col>24</xdr:col>
      <xdr:colOff>114300</xdr:colOff>
      <xdr:row>62</xdr:row>
      <xdr:rowOff>33655</xdr:rowOff>
    </xdr:to>
    <xdr:sp macro="" textlink="">
      <xdr:nvSpPr>
        <xdr:cNvPr id="188" name="楕円 187"/>
        <xdr:cNvSpPr/>
      </xdr:nvSpPr>
      <xdr:spPr>
        <a:xfrm>
          <a:off x="45847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81932</xdr:rowOff>
    </xdr:from>
    <xdr:ext cx="405111" cy="259045"/>
    <xdr:sp macro="" textlink="">
      <xdr:nvSpPr>
        <xdr:cNvPr id="189" name="【体育館・プール】&#10;有形固定資産減価償却率該当値テキスト"/>
        <xdr:cNvSpPr txBox="1"/>
      </xdr:nvSpPr>
      <xdr:spPr>
        <a:xfrm>
          <a:off x="4673600"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111125</xdr:rowOff>
    </xdr:from>
    <xdr:to>
      <xdr:col>20</xdr:col>
      <xdr:colOff>38100</xdr:colOff>
      <xdr:row>62</xdr:row>
      <xdr:rowOff>41275</xdr:rowOff>
    </xdr:to>
    <xdr:sp macro="" textlink="">
      <xdr:nvSpPr>
        <xdr:cNvPr id="190" name="楕円 189"/>
        <xdr:cNvSpPr/>
      </xdr:nvSpPr>
      <xdr:spPr>
        <a:xfrm>
          <a:off x="3746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154305</xdr:rowOff>
    </xdr:from>
    <xdr:to>
      <xdr:col>24</xdr:col>
      <xdr:colOff>63500</xdr:colOff>
      <xdr:row>61</xdr:row>
      <xdr:rowOff>161925</xdr:rowOff>
    </xdr:to>
    <xdr:cxnSp macro="">
      <xdr:nvCxnSpPr>
        <xdr:cNvPr id="191" name="直線コネクタ 190"/>
        <xdr:cNvCxnSpPr/>
      </xdr:nvCxnSpPr>
      <xdr:spPr>
        <a:xfrm flipV="1">
          <a:off x="3797300" y="1061275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78740</xdr:rowOff>
    </xdr:from>
    <xdr:to>
      <xdr:col>15</xdr:col>
      <xdr:colOff>101600</xdr:colOff>
      <xdr:row>62</xdr:row>
      <xdr:rowOff>8890</xdr:rowOff>
    </xdr:to>
    <xdr:sp macro="" textlink="">
      <xdr:nvSpPr>
        <xdr:cNvPr id="192" name="楕円 191"/>
        <xdr:cNvSpPr/>
      </xdr:nvSpPr>
      <xdr:spPr>
        <a:xfrm>
          <a:off x="2857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129540</xdr:rowOff>
    </xdr:from>
    <xdr:to>
      <xdr:col>19</xdr:col>
      <xdr:colOff>177800</xdr:colOff>
      <xdr:row>61</xdr:row>
      <xdr:rowOff>161925</xdr:rowOff>
    </xdr:to>
    <xdr:cxnSp macro="">
      <xdr:nvCxnSpPr>
        <xdr:cNvPr id="193" name="直線コネクタ 192"/>
        <xdr:cNvCxnSpPr/>
      </xdr:nvCxnSpPr>
      <xdr:spPr>
        <a:xfrm>
          <a:off x="2908300" y="105879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13970</xdr:rowOff>
    </xdr:from>
    <xdr:to>
      <xdr:col>10</xdr:col>
      <xdr:colOff>165100</xdr:colOff>
      <xdr:row>61</xdr:row>
      <xdr:rowOff>115570</xdr:rowOff>
    </xdr:to>
    <xdr:sp macro="" textlink="">
      <xdr:nvSpPr>
        <xdr:cNvPr id="194" name="楕円 193"/>
        <xdr:cNvSpPr/>
      </xdr:nvSpPr>
      <xdr:spPr>
        <a:xfrm>
          <a:off x="1968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64770</xdr:rowOff>
    </xdr:from>
    <xdr:to>
      <xdr:col>15</xdr:col>
      <xdr:colOff>50800</xdr:colOff>
      <xdr:row>61</xdr:row>
      <xdr:rowOff>129540</xdr:rowOff>
    </xdr:to>
    <xdr:cxnSp macro="">
      <xdr:nvCxnSpPr>
        <xdr:cNvPr id="195" name="直線コネクタ 194"/>
        <xdr:cNvCxnSpPr/>
      </xdr:nvCxnSpPr>
      <xdr:spPr>
        <a:xfrm>
          <a:off x="2019300" y="105232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143510</xdr:rowOff>
    </xdr:from>
    <xdr:to>
      <xdr:col>6</xdr:col>
      <xdr:colOff>38100</xdr:colOff>
      <xdr:row>61</xdr:row>
      <xdr:rowOff>73660</xdr:rowOff>
    </xdr:to>
    <xdr:sp macro="" textlink="">
      <xdr:nvSpPr>
        <xdr:cNvPr id="196" name="楕円 195"/>
        <xdr:cNvSpPr/>
      </xdr:nvSpPr>
      <xdr:spPr>
        <a:xfrm>
          <a:off x="1079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22860</xdr:rowOff>
    </xdr:from>
    <xdr:to>
      <xdr:col>10</xdr:col>
      <xdr:colOff>114300</xdr:colOff>
      <xdr:row>61</xdr:row>
      <xdr:rowOff>64770</xdr:rowOff>
    </xdr:to>
    <xdr:cxnSp macro="">
      <xdr:nvCxnSpPr>
        <xdr:cNvPr id="197" name="直線コネクタ 196"/>
        <xdr:cNvCxnSpPr/>
      </xdr:nvCxnSpPr>
      <xdr:spPr>
        <a:xfrm>
          <a:off x="1130300" y="104813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63517</xdr:rowOff>
    </xdr:from>
    <xdr:ext cx="405111" cy="259045"/>
    <xdr:sp macro="" textlink="">
      <xdr:nvSpPr>
        <xdr:cNvPr id="198" name="n_1aveValue【体育館・プール】&#10;有形固定資産減価償却率"/>
        <xdr:cNvSpPr txBox="1"/>
      </xdr:nvSpPr>
      <xdr:spPr>
        <a:xfrm>
          <a:off x="35820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74947</xdr:rowOff>
    </xdr:from>
    <xdr:ext cx="405111" cy="259045"/>
    <xdr:sp macro="" textlink="">
      <xdr:nvSpPr>
        <xdr:cNvPr id="199" name="n_2aveValue【体育館・プール】&#10;有形固定資産減価償却率"/>
        <xdr:cNvSpPr txBox="1"/>
      </xdr:nvSpPr>
      <xdr:spPr>
        <a:xfrm>
          <a:off x="2705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40657</xdr:rowOff>
    </xdr:from>
    <xdr:ext cx="405111" cy="259045"/>
    <xdr:sp macro="" textlink="">
      <xdr:nvSpPr>
        <xdr:cNvPr id="200" name="n_3aveValue【体育館・プール】&#10;有形固定資産減価償却率"/>
        <xdr:cNvSpPr txBox="1"/>
      </xdr:nvSpPr>
      <xdr:spPr>
        <a:xfrm>
          <a:off x="1816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160672</xdr:rowOff>
    </xdr:from>
    <xdr:ext cx="405111" cy="259045"/>
    <xdr:sp macro="" textlink="">
      <xdr:nvSpPr>
        <xdr:cNvPr id="201" name="n_4aveValue【体育館・プール】&#10;有形固定資産減価償却率"/>
        <xdr:cNvSpPr txBox="1"/>
      </xdr:nvSpPr>
      <xdr:spPr>
        <a:xfrm>
          <a:off x="927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32402</xdr:rowOff>
    </xdr:from>
    <xdr:ext cx="405111" cy="259045"/>
    <xdr:sp macro="" textlink="">
      <xdr:nvSpPr>
        <xdr:cNvPr id="202" name="n_1mainValue【体育館・プール】&#10;有形固定資産減価償却率"/>
        <xdr:cNvSpPr txBox="1"/>
      </xdr:nvSpPr>
      <xdr:spPr>
        <a:xfrm>
          <a:off x="3582044"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17</xdr:rowOff>
    </xdr:from>
    <xdr:ext cx="405111" cy="259045"/>
    <xdr:sp macro="" textlink="">
      <xdr:nvSpPr>
        <xdr:cNvPr id="203" name="n_2mainValue【体育館・プール】&#10;有形固定資産減価償却率"/>
        <xdr:cNvSpPr txBox="1"/>
      </xdr:nvSpPr>
      <xdr:spPr>
        <a:xfrm>
          <a:off x="2705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106697</xdr:rowOff>
    </xdr:from>
    <xdr:ext cx="405111" cy="259045"/>
    <xdr:sp macro="" textlink="">
      <xdr:nvSpPr>
        <xdr:cNvPr id="204" name="n_3mainValue【体育館・プール】&#10;有形固定資産減価償却率"/>
        <xdr:cNvSpPr txBox="1"/>
      </xdr:nvSpPr>
      <xdr:spPr>
        <a:xfrm>
          <a:off x="1816744"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64787</xdr:rowOff>
    </xdr:from>
    <xdr:ext cx="405111" cy="259045"/>
    <xdr:sp macro="" textlink="">
      <xdr:nvSpPr>
        <xdr:cNvPr id="205" name="n_4mainValue【体育館・プール】&#10;有形固定資産減価償却率"/>
        <xdr:cNvSpPr txBox="1"/>
      </xdr:nvSpPr>
      <xdr:spPr>
        <a:xfrm>
          <a:off x="927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1" name="テキスト ボックス 22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3" name="テキスト ボックス 22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116586</xdr:rowOff>
    </xdr:from>
    <xdr:to>
      <xdr:col>54</xdr:col>
      <xdr:colOff>189865</xdr:colOff>
      <xdr:row>63</xdr:row>
      <xdr:rowOff>153162</xdr:rowOff>
    </xdr:to>
    <xdr:cxnSp macro="">
      <xdr:nvCxnSpPr>
        <xdr:cNvPr id="227" name="直線コネクタ 226"/>
        <xdr:cNvCxnSpPr/>
      </xdr:nvCxnSpPr>
      <xdr:spPr>
        <a:xfrm flipV="1">
          <a:off x="10476865" y="9546336"/>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156989</xdr:rowOff>
    </xdr:from>
    <xdr:ext cx="469744" cy="259045"/>
    <xdr:sp macro="" textlink="">
      <xdr:nvSpPr>
        <xdr:cNvPr id="228" name="【体育館・プール】&#10;一人当たり面積最小値テキスト"/>
        <xdr:cNvSpPr txBox="1"/>
      </xdr:nvSpPr>
      <xdr:spPr>
        <a:xfrm>
          <a:off x="10515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153162</xdr:rowOff>
    </xdr:from>
    <xdr:to>
      <xdr:col>55</xdr:col>
      <xdr:colOff>88900</xdr:colOff>
      <xdr:row>63</xdr:row>
      <xdr:rowOff>153162</xdr:rowOff>
    </xdr:to>
    <xdr:cxnSp macro="">
      <xdr:nvCxnSpPr>
        <xdr:cNvPr id="229" name="直線コネクタ 228"/>
        <xdr:cNvCxnSpPr/>
      </xdr:nvCxnSpPr>
      <xdr:spPr>
        <a:xfrm>
          <a:off x="10388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63263</xdr:rowOff>
    </xdr:from>
    <xdr:ext cx="469744" cy="259045"/>
    <xdr:sp macro="" textlink="">
      <xdr:nvSpPr>
        <xdr:cNvPr id="230" name="【体育館・プール】&#10;一人当たり面積最大値テキスト"/>
        <xdr:cNvSpPr txBox="1"/>
      </xdr:nvSpPr>
      <xdr:spPr>
        <a:xfrm>
          <a:off x="10515600" y="932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116586</xdr:rowOff>
    </xdr:from>
    <xdr:to>
      <xdr:col>55</xdr:col>
      <xdr:colOff>88900</xdr:colOff>
      <xdr:row>55</xdr:row>
      <xdr:rowOff>116586</xdr:rowOff>
    </xdr:to>
    <xdr:cxnSp macro="">
      <xdr:nvCxnSpPr>
        <xdr:cNvPr id="231" name="直線コネクタ 230"/>
        <xdr:cNvCxnSpPr/>
      </xdr:nvCxnSpPr>
      <xdr:spPr>
        <a:xfrm>
          <a:off x="10388600" y="954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111523</xdr:rowOff>
    </xdr:from>
    <xdr:ext cx="469744" cy="259045"/>
    <xdr:sp macro="" textlink="">
      <xdr:nvSpPr>
        <xdr:cNvPr id="232" name="【体育館・プール】&#10;一人当たり面積平均値テキスト"/>
        <xdr:cNvSpPr txBox="1"/>
      </xdr:nvSpPr>
      <xdr:spPr>
        <a:xfrm>
          <a:off x="105156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88646</xdr:rowOff>
    </xdr:from>
    <xdr:to>
      <xdr:col>55</xdr:col>
      <xdr:colOff>50800</xdr:colOff>
      <xdr:row>62</xdr:row>
      <xdr:rowOff>18796</xdr:rowOff>
    </xdr:to>
    <xdr:sp macro="" textlink="">
      <xdr:nvSpPr>
        <xdr:cNvPr id="233" name="フローチャート: 判断 232"/>
        <xdr:cNvSpPr/>
      </xdr:nvSpPr>
      <xdr:spPr>
        <a:xfrm>
          <a:off x="10426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84074</xdr:rowOff>
    </xdr:from>
    <xdr:to>
      <xdr:col>50</xdr:col>
      <xdr:colOff>165100</xdr:colOff>
      <xdr:row>62</xdr:row>
      <xdr:rowOff>14224</xdr:rowOff>
    </xdr:to>
    <xdr:sp macro="" textlink="">
      <xdr:nvSpPr>
        <xdr:cNvPr id="234" name="フローチャート: 判断 233"/>
        <xdr:cNvSpPr/>
      </xdr:nvSpPr>
      <xdr:spPr>
        <a:xfrm>
          <a:off x="9588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5" name="フローチャート: 判断 234"/>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36" name="フローチャート: 判断 235"/>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70358</xdr:rowOff>
    </xdr:from>
    <xdr:to>
      <xdr:col>36</xdr:col>
      <xdr:colOff>165100</xdr:colOff>
      <xdr:row>62</xdr:row>
      <xdr:rowOff>508</xdr:rowOff>
    </xdr:to>
    <xdr:sp macro="" textlink="">
      <xdr:nvSpPr>
        <xdr:cNvPr id="237" name="フローチャート: 判断 236"/>
        <xdr:cNvSpPr/>
      </xdr:nvSpPr>
      <xdr:spPr>
        <a:xfrm>
          <a:off x="692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xdr:rowOff>
    </xdr:from>
    <xdr:to>
      <xdr:col>55</xdr:col>
      <xdr:colOff>50800</xdr:colOff>
      <xdr:row>62</xdr:row>
      <xdr:rowOff>105664</xdr:rowOff>
    </xdr:to>
    <xdr:sp macro="" textlink="">
      <xdr:nvSpPr>
        <xdr:cNvPr id="243" name="楕円 242"/>
        <xdr:cNvSpPr/>
      </xdr:nvSpPr>
      <xdr:spPr>
        <a:xfrm>
          <a:off x="104267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153941</xdr:rowOff>
    </xdr:from>
    <xdr:ext cx="469744" cy="259045"/>
    <xdr:sp macro="" textlink="">
      <xdr:nvSpPr>
        <xdr:cNvPr id="244" name="【体育館・プール】&#10;一人当たり面積該当値テキスト"/>
        <xdr:cNvSpPr txBox="1"/>
      </xdr:nvSpPr>
      <xdr:spPr>
        <a:xfrm>
          <a:off x="10515600" y="1061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13208</xdr:rowOff>
    </xdr:from>
    <xdr:to>
      <xdr:col>50</xdr:col>
      <xdr:colOff>165100</xdr:colOff>
      <xdr:row>62</xdr:row>
      <xdr:rowOff>114808</xdr:rowOff>
    </xdr:to>
    <xdr:sp macro="" textlink="">
      <xdr:nvSpPr>
        <xdr:cNvPr id="245" name="楕円 244"/>
        <xdr:cNvSpPr/>
      </xdr:nvSpPr>
      <xdr:spPr>
        <a:xfrm>
          <a:off x="9588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54864</xdr:rowOff>
    </xdr:from>
    <xdr:to>
      <xdr:col>55</xdr:col>
      <xdr:colOff>0</xdr:colOff>
      <xdr:row>62</xdr:row>
      <xdr:rowOff>64008</xdr:rowOff>
    </xdr:to>
    <xdr:cxnSp macro="">
      <xdr:nvCxnSpPr>
        <xdr:cNvPr id="246" name="直線コネクタ 245"/>
        <xdr:cNvCxnSpPr/>
      </xdr:nvCxnSpPr>
      <xdr:spPr>
        <a:xfrm flipV="1">
          <a:off x="9639300" y="106847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8636</xdr:rowOff>
    </xdr:from>
    <xdr:to>
      <xdr:col>46</xdr:col>
      <xdr:colOff>38100</xdr:colOff>
      <xdr:row>62</xdr:row>
      <xdr:rowOff>110236</xdr:rowOff>
    </xdr:to>
    <xdr:sp macro="" textlink="">
      <xdr:nvSpPr>
        <xdr:cNvPr id="247" name="楕円 246"/>
        <xdr:cNvSpPr/>
      </xdr:nvSpPr>
      <xdr:spPr>
        <a:xfrm>
          <a:off x="8699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59436</xdr:rowOff>
    </xdr:from>
    <xdr:to>
      <xdr:col>50</xdr:col>
      <xdr:colOff>114300</xdr:colOff>
      <xdr:row>62</xdr:row>
      <xdr:rowOff>64008</xdr:rowOff>
    </xdr:to>
    <xdr:cxnSp macro="">
      <xdr:nvCxnSpPr>
        <xdr:cNvPr id="248" name="直線コネクタ 247"/>
        <xdr:cNvCxnSpPr/>
      </xdr:nvCxnSpPr>
      <xdr:spPr>
        <a:xfrm>
          <a:off x="8750300" y="10689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95504</xdr:rowOff>
    </xdr:from>
    <xdr:to>
      <xdr:col>41</xdr:col>
      <xdr:colOff>101600</xdr:colOff>
      <xdr:row>63</xdr:row>
      <xdr:rowOff>25654</xdr:rowOff>
    </xdr:to>
    <xdr:sp macro="" textlink="">
      <xdr:nvSpPr>
        <xdr:cNvPr id="249" name="楕円 248"/>
        <xdr:cNvSpPr/>
      </xdr:nvSpPr>
      <xdr:spPr>
        <a:xfrm>
          <a:off x="7810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59436</xdr:rowOff>
    </xdr:from>
    <xdr:to>
      <xdr:col>45</xdr:col>
      <xdr:colOff>177800</xdr:colOff>
      <xdr:row>62</xdr:row>
      <xdr:rowOff>146304</xdr:rowOff>
    </xdr:to>
    <xdr:cxnSp macro="">
      <xdr:nvCxnSpPr>
        <xdr:cNvPr id="250" name="直線コネクタ 249"/>
        <xdr:cNvCxnSpPr/>
      </xdr:nvCxnSpPr>
      <xdr:spPr>
        <a:xfrm flipV="1">
          <a:off x="7861300" y="1068933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95504</xdr:rowOff>
    </xdr:from>
    <xdr:to>
      <xdr:col>36</xdr:col>
      <xdr:colOff>165100</xdr:colOff>
      <xdr:row>63</xdr:row>
      <xdr:rowOff>25654</xdr:rowOff>
    </xdr:to>
    <xdr:sp macro="" textlink="">
      <xdr:nvSpPr>
        <xdr:cNvPr id="251" name="楕円 250"/>
        <xdr:cNvSpPr/>
      </xdr:nvSpPr>
      <xdr:spPr>
        <a:xfrm>
          <a:off x="6921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146304</xdr:rowOff>
    </xdr:from>
    <xdr:to>
      <xdr:col>41</xdr:col>
      <xdr:colOff>50800</xdr:colOff>
      <xdr:row>62</xdr:row>
      <xdr:rowOff>146304</xdr:rowOff>
    </xdr:to>
    <xdr:cxnSp macro="">
      <xdr:nvCxnSpPr>
        <xdr:cNvPr id="252" name="直線コネクタ 251"/>
        <xdr:cNvCxnSpPr/>
      </xdr:nvCxnSpPr>
      <xdr:spPr>
        <a:xfrm>
          <a:off x="6972300" y="1077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30751</xdr:rowOff>
    </xdr:from>
    <xdr:ext cx="469744" cy="259045"/>
    <xdr:sp macro="" textlink="">
      <xdr:nvSpPr>
        <xdr:cNvPr id="253" name="n_1aveValue【体育館・プール】&#10;一人当たり面積"/>
        <xdr:cNvSpPr txBox="1"/>
      </xdr:nvSpPr>
      <xdr:spPr>
        <a:xfrm>
          <a:off x="9391727" y="1031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4" name="n_2ave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55" name="n_3aveValue【体育館・プール】&#10;一人当たり面積"/>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17035</xdr:rowOff>
    </xdr:from>
    <xdr:ext cx="469744" cy="259045"/>
    <xdr:sp macro="" textlink="">
      <xdr:nvSpPr>
        <xdr:cNvPr id="256" name="n_4aveValue【体育館・プール】&#10;一人当たり面積"/>
        <xdr:cNvSpPr txBox="1"/>
      </xdr:nvSpPr>
      <xdr:spPr>
        <a:xfrm>
          <a:off x="6737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105935</xdr:rowOff>
    </xdr:from>
    <xdr:ext cx="469744" cy="259045"/>
    <xdr:sp macro="" textlink="">
      <xdr:nvSpPr>
        <xdr:cNvPr id="257" name="n_1mainValue【体育館・プール】&#10;一人当たり面積"/>
        <xdr:cNvSpPr txBox="1"/>
      </xdr:nvSpPr>
      <xdr:spPr>
        <a:xfrm>
          <a:off x="9391727"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101363</xdr:rowOff>
    </xdr:from>
    <xdr:ext cx="469744" cy="259045"/>
    <xdr:sp macro="" textlink="">
      <xdr:nvSpPr>
        <xdr:cNvPr id="258" name="n_2mainValue【体育館・プール】&#10;一人当たり面積"/>
        <xdr:cNvSpPr txBox="1"/>
      </xdr:nvSpPr>
      <xdr:spPr>
        <a:xfrm>
          <a:off x="85154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16781</xdr:rowOff>
    </xdr:from>
    <xdr:ext cx="469744" cy="259045"/>
    <xdr:sp macro="" textlink="">
      <xdr:nvSpPr>
        <xdr:cNvPr id="259" name="n_3mainValue【体育館・プール】&#10;一人当たり面積"/>
        <xdr:cNvSpPr txBox="1"/>
      </xdr:nvSpPr>
      <xdr:spPr>
        <a:xfrm>
          <a:off x="7626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16781</xdr:rowOff>
    </xdr:from>
    <xdr:ext cx="469744" cy="259045"/>
    <xdr:sp macro="" textlink="">
      <xdr:nvSpPr>
        <xdr:cNvPr id="260" name="n_4mainValue【体育館・プール】&#10;一人当たり面積"/>
        <xdr:cNvSpPr txBox="1"/>
      </xdr:nvSpPr>
      <xdr:spPr>
        <a:xfrm>
          <a:off x="6737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82187</xdr:rowOff>
    </xdr:from>
    <xdr:to>
      <xdr:col>24</xdr:col>
      <xdr:colOff>62865</xdr:colOff>
      <xdr:row>85</xdr:row>
      <xdr:rowOff>127907</xdr:rowOff>
    </xdr:to>
    <xdr:cxnSp macro="">
      <xdr:nvCxnSpPr>
        <xdr:cNvPr id="286" name="直線コネクタ 285"/>
        <xdr:cNvCxnSpPr/>
      </xdr:nvCxnSpPr>
      <xdr:spPr>
        <a:xfrm flipV="1">
          <a:off x="4634865" y="13455287"/>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131734</xdr:rowOff>
    </xdr:from>
    <xdr:ext cx="405111" cy="259045"/>
    <xdr:sp macro="" textlink="">
      <xdr:nvSpPr>
        <xdr:cNvPr id="287" name="【福祉施設】&#10;有形固定資産減価償却率最小値テキスト"/>
        <xdr:cNvSpPr txBox="1"/>
      </xdr:nvSpPr>
      <xdr:spPr>
        <a:xfrm>
          <a:off x="46736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127907</xdr:rowOff>
    </xdr:from>
    <xdr:to>
      <xdr:col>24</xdr:col>
      <xdr:colOff>152400</xdr:colOff>
      <xdr:row>85</xdr:row>
      <xdr:rowOff>127907</xdr:rowOff>
    </xdr:to>
    <xdr:cxnSp macro="">
      <xdr:nvCxnSpPr>
        <xdr:cNvPr id="288" name="直線コネクタ 287"/>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28864</xdr:rowOff>
    </xdr:from>
    <xdr:ext cx="405111" cy="259045"/>
    <xdr:sp macro="" textlink="">
      <xdr:nvSpPr>
        <xdr:cNvPr id="289" name="【福祉施設】&#10;有形固定資産減価償却率最大値テキスト"/>
        <xdr:cNvSpPr txBox="1"/>
      </xdr:nvSpPr>
      <xdr:spPr>
        <a:xfrm>
          <a:off x="4673600" y="1323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82187</xdr:rowOff>
    </xdr:from>
    <xdr:to>
      <xdr:col>24</xdr:col>
      <xdr:colOff>152400</xdr:colOff>
      <xdr:row>78</xdr:row>
      <xdr:rowOff>82187</xdr:rowOff>
    </xdr:to>
    <xdr:cxnSp macro="">
      <xdr:nvCxnSpPr>
        <xdr:cNvPr id="290" name="直線コネクタ 289"/>
        <xdr:cNvCxnSpPr/>
      </xdr:nvCxnSpPr>
      <xdr:spPr>
        <a:xfrm>
          <a:off x="4546600" y="1345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131008</xdr:rowOff>
    </xdr:from>
    <xdr:ext cx="405111" cy="259045"/>
    <xdr:sp macro="" textlink="">
      <xdr:nvSpPr>
        <xdr:cNvPr id="291" name="【福祉施設】&#10;有形固定資産減価償却率平均値テキスト"/>
        <xdr:cNvSpPr txBox="1"/>
      </xdr:nvSpPr>
      <xdr:spPr>
        <a:xfrm>
          <a:off x="4673600" y="1401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108131</xdr:rowOff>
    </xdr:from>
    <xdr:to>
      <xdr:col>24</xdr:col>
      <xdr:colOff>114300</xdr:colOff>
      <xdr:row>83</xdr:row>
      <xdr:rowOff>38281</xdr:rowOff>
    </xdr:to>
    <xdr:sp macro="" textlink="">
      <xdr:nvSpPr>
        <xdr:cNvPr id="292" name="フローチャート: 判断 291"/>
        <xdr:cNvSpPr/>
      </xdr:nvSpPr>
      <xdr:spPr>
        <a:xfrm>
          <a:off x="45847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3" name="フローチャート: 判断 292"/>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65677</xdr:rowOff>
    </xdr:from>
    <xdr:to>
      <xdr:col>15</xdr:col>
      <xdr:colOff>101600</xdr:colOff>
      <xdr:row>82</xdr:row>
      <xdr:rowOff>167277</xdr:rowOff>
    </xdr:to>
    <xdr:sp macro="" textlink="">
      <xdr:nvSpPr>
        <xdr:cNvPr id="294" name="フローチャート: 判断 293"/>
        <xdr:cNvSpPr/>
      </xdr:nvSpPr>
      <xdr:spPr>
        <a:xfrm>
          <a:off x="2857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95" name="フローチャート: 判断 294"/>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296" name="フローチャート: 判断 295"/>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44450</xdr:rowOff>
    </xdr:from>
    <xdr:to>
      <xdr:col>24</xdr:col>
      <xdr:colOff>114300</xdr:colOff>
      <xdr:row>83</xdr:row>
      <xdr:rowOff>146050</xdr:rowOff>
    </xdr:to>
    <xdr:sp macro="" textlink="">
      <xdr:nvSpPr>
        <xdr:cNvPr id="302" name="楕円 301"/>
        <xdr:cNvSpPr/>
      </xdr:nvSpPr>
      <xdr:spPr>
        <a:xfrm>
          <a:off x="4584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22877</xdr:rowOff>
    </xdr:from>
    <xdr:ext cx="405111" cy="259045"/>
    <xdr:sp macro="" textlink="">
      <xdr:nvSpPr>
        <xdr:cNvPr id="303" name="【福祉施設】&#10;有形固定資産減価償却率該当値テキスト"/>
        <xdr:cNvSpPr txBox="1"/>
      </xdr:nvSpPr>
      <xdr:spPr>
        <a:xfrm>
          <a:off x="4673600"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15058</xdr:rowOff>
    </xdr:from>
    <xdr:to>
      <xdr:col>20</xdr:col>
      <xdr:colOff>38100</xdr:colOff>
      <xdr:row>83</xdr:row>
      <xdr:rowOff>116658</xdr:rowOff>
    </xdr:to>
    <xdr:sp macro="" textlink="">
      <xdr:nvSpPr>
        <xdr:cNvPr id="304" name="楕円 303"/>
        <xdr:cNvSpPr/>
      </xdr:nvSpPr>
      <xdr:spPr>
        <a:xfrm>
          <a:off x="3746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65858</xdr:rowOff>
    </xdr:from>
    <xdr:to>
      <xdr:col>24</xdr:col>
      <xdr:colOff>63500</xdr:colOff>
      <xdr:row>83</xdr:row>
      <xdr:rowOff>95250</xdr:rowOff>
    </xdr:to>
    <xdr:cxnSp macro="">
      <xdr:nvCxnSpPr>
        <xdr:cNvPr id="305" name="直線コネクタ 304"/>
        <xdr:cNvCxnSpPr/>
      </xdr:nvCxnSpPr>
      <xdr:spPr>
        <a:xfrm>
          <a:off x="3797300" y="1429620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160382</xdr:rowOff>
    </xdr:from>
    <xdr:to>
      <xdr:col>15</xdr:col>
      <xdr:colOff>101600</xdr:colOff>
      <xdr:row>83</xdr:row>
      <xdr:rowOff>90532</xdr:rowOff>
    </xdr:to>
    <xdr:sp macro="" textlink="">
      <xdr:nvSpPr>
        <xdr:cNvPr id="306" name="楕円 305"/>
        <xdr:cNvSpPr/>
      </xdr:nvSpPr>
      <xdr:spPr>
        <a:xfrm>
          <a:off x="2857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39732</xdr:rowOff>
    </xdr:from>
    <xdr:to>
      <xdr:col>19</xdr:col>
      <xdr:colOff>177800</xdr:colOff>
      <xdr:row>83</xdr:row>
      <xdr:rowOff>65858</xdr:rowOff>
    </xdr:to>
    <xdr:cxnSp macro="">
      <xdr:nvCxnSpPr>
        <xdr:cNvPr id="307" name="直線コネクタ 306"/>
        <xdr:cNvCxnSpPr/>
      </xdr:nvCxnSpPr>
      <xdr:spPr>
        <a:xfrm>
          <a:off x="2908300" y="1427008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140788</xdr:rowOff>
    </xdr:from>
    <xdr:to>
      <xdr:col>10</xdr:col>
      <xdr:colOff>165100</xdr:colOff>
      <xdr:row>83</xdr:row>
      <xdr:rowOff>70938</xdr:rowOff>
    </xdr:to>
    <xdr:sp macro="" textlink="">
      <xdr:nvSpPr>
        <xdr:cNvPr id="308" name="楕円 307"/>
        <xdr:cNvSpPr/>
      </xdr:nvSpPr>
      <xdr:spPr>
        <a:xfrm>
          <a:off x="1968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20138</xdr:rowOff>
    </xdr:from>
    <xdr:to>
      <xdr:col>15</xdr:col>
      <xdr:colOff>50800</xdr:colOff>
      <xdr:row>83</xdr:row>
      <xdr:rowOff>39732</xdr:rowOff>
    </xdr:to>
    <xdr:cxnSp macro="">
      <xdr:nvCxnSpPr>
        <xdr:cNvPr id="309" name="直線コネクタ 308"/>
        <xdr:cNvCxnSpPr/>
      </xdr:nvCxnSpPr>
      <xdr:spPr>
        <a:xfrm>
          <a:off x="2019300" y="1425048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109764</xdr:rowOff>
    </xdr:from>
    <xdr:to>
      <xdr:col>6</xdr:col>
      <xdr:colOff>38100</xdr:colOff>
      <xdr:row>84</xdr:row>
      <xdr:rowOff>39914</xdr:rowOff>
    </xdr:to>
    <xdr:sp macro="" textlink="">
      <xdr:nvSpPr>
        <xdr:cNvPr id="310" name="楕円 309"/>
        <xdr:cNvSpPr/>
      </xdr:nvSpPr>
      <xdr:spPr>
        <a:xfrm>
          <a:off x="1079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20138</xdr:rowOff>
    </xdr:from>
    <xdr:to>
      <xdr:col>10</xdr:col>
      <xdr:colOff>114300</xdr:colOff>
      <xdr:row>83</xdr:row>
      <xdr:rowOff>160564</xdr:rowOff>
    </xdr:to>
    <xdr:cxnSp macro="">
      <xdr:nvCxnSpPr>
        <xdr:cNvPr id="311" name="直線コネクタ 310"/>
        <xdr:cNvCxnSpPr/>
      </xdr:nvCxnSpPr>
      <xdr:spPr>
        <a:xfrm flipV="1">
          <a:off x="1130300" y="14250488"/>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312" name="n_1aveValue【福祉施設】&#10;有形固定資産減価償却率"/>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12354</xdr:rowOff>
    </xdr:from>
    <xdr:ext cx="405111" cy="259045"/>
    <xdr:sp macro="" textlink="">
      <xdr:nvSpPr>
        <xdr:cNvPr id="313" name="n_2aveValue【福祉施設】&#10;有形固定資産減価償却率"/>
        <xdr:cNvSpPr txBox="1"/>
      </xdr:nvSpPr>
      <xdr:spPr>
        <a:xfrm>
          <a:off x="2705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14" name="n_3aveValue【福祉施設】&#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15" name="n_4aveValue【福祉施設】&#10;有形固定資産減価償却率"/>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107785</xdr:rowOff>
    </xdr:from>
    <xdr:ext cx="405111" cy="259045"/>
    <xdr:sp macro="" textlink="">
      <xdr:nvSpPr>
        <xdr:cNvPr id="316" name="n_1mainValue【福祉施設】&#10;有形固定資産減価償却率"/>
        <xdr:cNvSpPr txBox="1"/>
      </xdr:nvSpPr>
      <xdr:spPr>
        <a:xfrm>
          <a:off x="3582044"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81659</xdr:rowOff>
    </xdr:from>
    <xdr:ext cx="405111" cy="259045"/>
    <xdr:sp macro="" textlink="">
      <xdr:nvSpPr>
        <xdr:cNvPr id="317" name="n_2mainValue【福祉施設】&#10;有形固定資産減価償却率"/>
        <xdr:cNvSpPr txBox="1"/>
      </xdr:nvSpPr>
      <xdr:spPr>
        <a:xfrm>
          <a:off x="27057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62065</xdr:rowOff>
    </xdr:from>
    <xdr:ext cx="405111" cy="259045"/>
    <xdr:sp macro="" textlink="">
      <xdr:nvSpPr>
        <xdr:cNvPr id="318" name="n_3mainValue【福祉施設】&#10;有形固定資産減価償却率"/>
        <xdr:cNvSpPr txBox="1"/>
      </xdr:nvSpPr>
      <xdr:spPr>
        <a:xfrm>
          <a:off x="1816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31041</xdr:rowOff>
    </xdr:from>
    <xdr:ext cx="405111" cy="259045"/>
    <xdr:sp macro="" textlink="">
      <xdr:nvSpPr>
        <xdr:cNvPr id="319" name="n_4mainValue【福祉施設】&#10;有形固定資産減価償却率"/>
        <xdr:cNvSpPr txBox="1"/>
      </xdr:nvSpPr>
      <xdr:spPr>
        <a:xfrm>
          <a:off x="92774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120650</xdr:rowOff>
    </xdr:from>
    <xdr:to>
      <xdr:col>54</xdr:col>
      <xdr:colOff>189865</xdr:colOff>
      <xdr:row>86</xdr:row>
      <xdr:rowOff>63500</xdr:rowOff>
    </xdr:to>
    <xdr:cxnSp macro="">
      <xdr:nvCxnSpPr>
        <xdr:cNvPr id="343" name="直線コネクタ 342"/>
        <xdr:cNvCxnSpPr/>
      </xdr:nvCxnSpPr>
      <xdr:spPr>
        <a:xfrm flipV="1">
          <a:off x="10476865" y="13322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4"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5" name="直線コネクタ 344"/>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67327</xdr:rowOff>
    </xdr:from>
    <xdr:ext cx="469744" cy="259045"/>
    <xdr:sp macro="" textlink="">
      <xdr:nvSpPr>
        <xdr:cNvPr id="346" name="【福祉施設】&#10;一人当たり面積最大値テキスト"/>
        <xdr:cNvSpPr txBox="1"/>
      </xdr:nvSpPr>
      <xdr:spPr>
        <a:xfrm>
          <a:off x="10515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120650</xdr:rowOff>
    </xdr:from>
    <xdr:to>
      <xdr:col>55</xdr:col>
      <xdr:colOff>88900</xdr:colOff>
      <xdr:row>77</xdr:row>
      <xdr:rowOff>120650</xdr:rowOff>
    </xdr:to>
    <xdr:cxnSp macro="">
      <xdr:nvCxnSpPr>
        <xdr:cNvPr id="347" name="直線コネクタ 346"/>
        <xdr:cNvCxnSpPr/>
      </xdr:nvCxnSpPr>
      <xdr:spPr>
        <a:xfrm>
          <a:off x="10388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48" name="【福祉施設】&#10;一人当たり面積平均値テキスト"/>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49" name="フローチャート: 判断 348"/>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50" name="フローチャート: 判断 349"/>
        <xdr:cNvSpPr/>
      </xdr:nvSpPr>
      <xdr:spPr>
        <a:xfrm>
          <a:off x="9588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6350</xdr:rowOff>
    </xdr:from>
    <xdr:to>
      <xdr:col>46</xdr:col>
      <xdr:colOff>38100</xdr:colOff>
      <xdr:row>83</xdr:row>
      <xdr:rowOff>107950</xdr:rowOff>
    </xdr:to>
    <xdr:sp macro="" textlink="">
      <xdr:nvSpPr>
        <xdr:cNvPr id="351" name="フローチャート: 判断 350"/>
        <xdr:cNvSpPr/>
      </xdr:nvSpPr>
      <xdr:spPr>
        <a:xfrm>
          <a:off x="8699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152400</xdr:rowOff>
    </xdr:from>
    <xdr:to>
      <xdr:col>41</xdr:col>
      <xdr:colOff>101600</xdr:colOff>
      <xdr:row>83</xdr:row>
      <xdr:rowOff>82550</xdr:rowOff>
    </xdr:to>
    <xdr:sp macro="" textlink="">
      <xdr:nvSpPr>
        <xdr:cNvPr id="352" name="フローチャート: 判断 351"/>
        <xdr:cNvSpPr/>
      </xdr:nvSpPr>
      <xdr:spPr>
        <a:xfrm>
          <a:off x="7810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165100</xdr:rowOff>
    </xdr:from>
    <xdr:to>
      <xdr:col>36</xdr:col>
      <xdr:colOff>165100</xdr:colOff>
      <xdr:row>83</xdr:row>
      <xdr:rowOff>95250</xdr:rowOff>
    </xdr:to>
    <xdr:sp macro="" textlink="">
      <xdr:nvSpPr>
        <xdr:cNvPr id="353" name="フローチャート: 判断 352"/>
        <xdr:cNvSpPr/>
      </xdr:nvSpPr>
      <xdr:spPr>
        <a:xfrm>
          <a:off x="6921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38100</xdr:rowOff>
    </xdr:from>
    <xdr:to>
      <xdr:col>55</xdr:col>
      <xdr:colOff>50800</xdr:colOff>
      <xdr:row>84</xdr:row>
      <xdr:rowOff>139700</xdr:rowOff>
    </xdr:to>
    <xdr:sp macro="" textlink="">
      <xdr:nvSpPr>
        <xdr:cNvPr id="359" name="楕円 358"/>
        <xdr:cNvSpPr/>
      </xdr:nvSpPr>
      <xdr:spPr>
        <a:xfrm>
          <a:off x="104267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16527</xdr:rowOff>
    </xdr:from>
    <xdr:ext cx="469744" cy="259045"/>
    <xdr:sp macro="" textlink="">
      <xdr:nvSpPr>
        <xdr:cNvPr id="360" name="【福祉施設】&#10;一人当たり面積該当値テキスト"/>
        <xdr:cNvSpPr txBox="1"/>
      </xdr:nvSpPr>
      <xdr:spPr>
        <a:xfrm>
          <a:off x="105156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38100</xdr:rowOff>
    </xdr:from>
    <xdr:to>
      <xdr:col>50</xdr:col>
      <xdr:colOff>165100</xdr:colOff>
      <xdr:row>84</xdr:row>
      <xdr:rowOff>139700</xdr:rowOff>
    </xdr:to>
    <xdr:sp macro="" textlink="">
      <xdr:nvSpPr>
        <xdr:cNvPr id="361" name="楕円 360"/>
        <xdr:cNvSpPr/>
      </xdr:nvSpPr>
      <xdr:spPr>
        <a:xfrm>
          <a:off x="95885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88900</xdr:rowOff>
    </xdr:from>
    <xdr:to>
      <xdr:col>55</xdr:col>
      <xdr:colOff>0</xdr:colOff>
      <xdr:row>84</xdr:row>
      <xdr:rowOff>88900</xdr:rowOff>
    </xdr:to>
    <xdr:cxnSp macro="">
      <xdr:nvCxnSpPr>
        <xdr:cNvPr id="362" name="直線コネクタ 361"/>
        <xdr:cNvCxnSpPr/>
      </xdr:nvCxnSpPr>
      <xdr:spPr>
        <a:xfrm>
          <a:off x="9639300" y="14490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38100</xdr:rowOff>
    </xdr:from>
    <xdr:to>
      <xdr:col>46</xdr:col>
      <xdr:colOff>38100</xdr:colOff>
      <xdr:row>84</xdr:row>
      <xdr:rowOff>139700</xdr:rowOff>
    </xdr:to>
    <xdr:sp macro="" textlink="">
      <xdr:nvSpPr>
        <xdr:cNvPr id="363" name="楕円 362"/>
        <xdr:cNvSpPr/>
      </xdr:nvSpPr>
      <xdr:spPr>
        <a:xfrm>
          <a:off x="86995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88900</xdr:rowOff>
    </xdr:from>
    <xdr:to>
      <xdr:col>50</xdr:col>
      <xdr:colOff>114300</xdr:colOff>
      <xdr:row>84</xdr:row>
      <xdr:rowOff>88900</xdr:rowOff>
    </xdr:to>
    <xdr:cxnSp macro="">
      <xdr:nvCxnSpPr>
        <xdr:cNvPr id="364" name="直線コネクタ 363"/>
        <xdr:cNvCxnSpPr/>
      </xdr:nvCxnSpPr>
      <xdr:spPr>
        <a:xfrm>
          <a:off x="8750300" y="1449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25400</xdr:rowOff>
    </xdr:from>
    <xdr:to>
      <xdr:col>41</xdr:col>
      <xdr:colOff>101600</xdr:colOff>
      <xdr:row>84</xdr:row>
      <xdr:rowOff>127000</xdr:rowOff>
    </xdr:to>
    <xdr:sp macro="" textlink="">
      <xdr:nvSpPr>
        <xdr:cNvPr id="365" name="楕円 364"/>
        <xdr:cNvSpPr/>
      </xdr:nvSpPr>
      <xdr:spPr>
        <a:xfrm>
          <a:off x="7810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76200</xdr:rowOff>
    </xdr:from>
    <xdr:to>
      <xdr:col>45</xdr:col>
      <xdr:colOff>177800</xdr:colOff>
      <xdr:row>84</xdr:row>
      <xdr:rowOff>88900</xdr:rowOff>
    </xdr:to>
    <xdr:cxnSp macro="">
      <xdr:nvCxnSpPr>
        <xdr:cNvPr id="366" name="直線コネクタ 365"/>
        <xdr:cNvCxnSpPr/>
      </xdr:nvCxnSpPr>
      <xdr:spPr>
        <a:xfrm>
          <a:off x="7861300" y="1447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146050</xdr:rowOff>
    </xdr:from>
    <xdr:to>
      <xdr:col>36</xdr:col>
      <xdr:colOff>165100</xdr:colOff>
      <xdr:row>86</xdr:row>
      <xdr:rowOff>76200</xdr:rowOff>
    </xdr:to>
    <xdr:sp macro="" textlink="">
      <xdr:nvSpPr>
        <xdr:cNvPr id="367" name="楕円 366"/>
        <xdr:cNvSpPr/>
      </xdr:nvSpPr>
      <xdr:spPr>
        <a:xfrm>
          <a:off x="6921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76200</xdr:rowOff>
    </xdr:from>
    <xdr:to>
      <xdr:col>41</xdr:col>
      <xdr:colOff>50800</xdr:colOff>
      <xdr:row>86</xdr:row>
      <xdr:rowOff>25400</xdr:rowOff>
    </xdr:to>
    <xdr:cxnSp macro="">
      <xdr:nvCxnSpPr>
        <xdr:cNvPr id="368" name="直線コネクタ 367"/>
        <xdr:cNvCxnSpPr/>
      </xdr:nvCxnSpPr>
      <xdr:spPr>
        <a:xfrm flipV="1">
          <a:off x="6972300" y="144780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137177</xdr:rowOff>
    </xdr:from>
    <xdr:ext cx="469744" cy="259045"/>
    <xdr:sp macro="" textlink="">
      <xdr:nvSpPr>
        <xdr:cNvPr id="369" name="n_1aveValue【福祉施設】&#10;一人当たり面積"/>
        <xdr:cNvSpPr txBox="1"/>
      </xdr:nvSpPr>
      <xdr:spPr>
        <a:xfrm>
          <a:off x="9391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124477</xdr:rowOff>
    </xdr:from>
    <xdr:ext cx="469744" cy="259045"/>
    <xdr:sp macro="" textlink="">
      <xdr:nvSpPr>
        <xdr:cNvPr id="370" name="n_2aveValue【福祉施設】&#10;一人当たり面積"/>
        <xdr:cNvSpPr txBox="1"/>
      </xdr:nvSpPr>
      <xdr:spPr>
        <a:xfrm>
          <a:off x="8515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99077</xdr:rowOff>
    </xdr:from>
    <xdr:ext cx="469744" cy="259045"/>
    <xdr:sp macro="" textlink="">
      <xdr:nvSpPr>
        <xdr:cNvPr id="371" name="n_3aveValue【福祉施設】&#10;一人当たり面積"/>
        <xdr:cNvSpPr txBox="1"/>
      </xdr:nvSpPr>
      <xdr:spPr>
        <a:xfrm>
          <a:off x="7626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111777</xdr:rowOff>
    </xdr:from>
    <xdr:ext cx="469744" cy="259045"/>
    <xdr:sp macro="" textlink="">
      <xdr:nvSpPr>
        <xdr:cNvPr id="372" name="n_4aveValue【福祉施設】&#10;一人当たり面積"/>
        <xdr:cNvSpPr txBox="1"/>
      </xdr:nvSpPr>
      <xdr:spPr>
        <a:xfrm>
          <a:off x="6737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130827</xdr:rowOff>
    </xdr:from>
    <xdr:ext cx="469744" cy="259045"/>
    <xdr:sp macro="" textlink="">
      <xdr:nvSpPr>
        <xdr:cNvPr id="373" name="n_1mainValue【福祉施設】&#10;一人当たり面積"/>
        <xdr:cNvSpPr txBox="1"/>
      </xdr:nvSpPr>
      <xdr:spPr>
        <a:xfrm>
          <a:off x="9391727"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130827</xdr:rowOff>
    </xdr:from>
    <xdr:ext cx="469744" cy="259045"/>
    <xdr:sp macro="" textlink="">
      <xdr:nvSpPr>
        <xdr:cNvPr id="374" name="n_2mainValue【福祉施設】&#10;一人当たり面積"/>
        <xdr:cNvSpPr txBox="1"/>
      </xdr:nvSpPr>
      <xdr:spPr>
        <a:xfrm>
          <a:off x="8515427"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118127</xdr:rowOff>
    </xdr:from>
    <xdr:ext cx="469744" cy="259045"/>
    <xdr:sp macro="" textlink="">
      <xdr:nvSpPr>
        <xdr:cNvPr id="375" name="n_3mainValue【福祉施設】&#10;一人当たり面積"/>
        <xdr:cNvSpPr txBox="1"/>
      </xdr:nvSpPr>
      <xdr:spPr>
        <a:xfrm>
          <a:off x="7626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67327</xdr:rowOff>
    </xdr:from>
    <xdr:ext cx="469744" cy="259045"/>
    <xdr:sp macro="" textlink="">
      <xdr:nvSpPr>
        <xdr:cNvPr id="376" name="n_4mainValue【福祉施設】&#10;一人当たり面積"/>
        <xdr:cNvSpPr txBox="1"/>
      </xdr:nvSpPr>
      <xdr:spPr>
        <a:xfrm>
          <a:off x="6737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82731</xdr:rowOff>
    </xdr:to>
    <xdr:cxnSp macro="">
      <xdr:nvCxnSpPr>
        <xdr:cNvPr id="402" name="直線コネクタ 401"/>
        <xdr:cNvCxnSpPr/>
      </xdr:nvCxnSpPr>
      <xdr:spPr>
        <a:xfrm flipV="1">
          <a:off x="4634865" y="17152620"/>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86558</xdr:rowOff>
    </xdr:from>
    <xdr:ext cx="405111" cy="259045"/>
    <xdr:sp macro="" textlink="">
      <xdr:nvSpPr>
        <xdr:cNvPr id="403" name="【市民会館】&#10;有形固定資産減価償却率最小値テキスト"/>
        <xdr:cNvSpPr txBox="1"/>
      </xdr:nvSpPr>
      <xdr:spPr>
        <a:xfrm>
          <a:off x="4673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82731</xdr:rowOff>
    </xdr:from>
    <xdr:to>
      <xdr:col>24</xdr:col>
      <xdr:colOff>152400</xdr:colOff>
      <xdr:row>108</xdr:row>
      <xdr:rowOff>82731</xdr:rowOff>
    </xdr:to>
    <xdr:cxnSp macro="">
      <xdr:nvCxnSpPr>
        <xdr:cNvPr id="404" name="直線コネクタ 403"/>
        <xdr:cNvCxnSpPr/>
      </xdr:nvCxnSpPr>
      <xdr:spPr>
        <a:xfrm>
          <a:off x="4546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340478" cy="259045"/>
    <xdr:sp macro="" textlink="">
      <xdr:nvSpPr>
        <xdr:cNvPr id="405" name="【市民会館】&#10;有形固定資産減価償却率最大値テキスト"/>
        <xdr:cNvSpPr txBox="1"/>
      </xdr:nvSpPr>
      <xdr:spPr>
        <a:xfrm>
          <a:off x="4673600"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406" name="直線コネクタ 405"/>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7" name="【市民会館】&#10;有形固定資産減価償却率平均値テキスト"/>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08" name="フローチャート: 判断 407"/>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409" name="フローチャート: 判断 408"/>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410" name="フローチャート: 判断 409"/>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411" name="フローチャート: 判断 410"/>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138068</xdr:rowOff>
    </xdr:from>
    <xdr:to>
      <xdr:col>6</xdr:col>
      <xdr:colOff>38100</xdr:colOff>
      <xdr:row>105</xdr:row>
      <xdr:rowOff>68218</xdr:rowOff>
    </xdr:to>
    <xdr:sp macro="" textlink="">
      <xdr:nvSpPr>
        <xdr:cNvPr id="412" name="フローチャート: 判断 411"/>
        <xdr:cNvSpPr/>
      </xdr:nvSpPr>
      <xdr:spPr>
        <a:xfrm>
          <a:off x="1079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49893</xdr:rowOff>
    </xdr:from>
    <xdr:to>
      <xdr:col>24</xdr:col>
      <xdr:colOff>114300</xdr:colOff>
      <xdr:row>105</xdr:row>
      <xdr:rowOff>151493</xdr:rowOff>
    </xdr:to>
    <xdr:sp macro="" textlink="">
      <xdr:nvSpPr>
        <xdr:cNvPr id="418" name="楕円 417"/>
        <xdr:cNvSpPr/>
      </xdr:nvSpPr>
      <xdr:spPr>
        <a:xfrm>
          <a:off x="45847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28320</xdr:rowOff>
    </xdr:from>
    <xdr:ext cx="405111" cy="259045"/>
    <xdr:sp macro="" textlink="">
      <xdr:nvSpPr>
        <xdr:cNvPr id="419" name="【市民会館】&#10;有形固定資産減価償却率該当値テキスト"/>
        <xdr:cNvSpPr txBox="1"/>
      </xdr:nvSpPr>
      <xdr:spPr>
        <a:xfrm>
          <a:off x="4673600"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20501</xdr:rowOff>
    </xdr:from>
    <xdr:to>
      <xdr:col>20</xdr:col>
      <xdr:colOff>38100</xdr:colOff>
      <xdr:row>105</xdr:row>
      <xdr:rowOff>122101</xdr:rowOff>
    </xdr:to>
    <xdr:sp macro="" textlink="">
      <xdr:nvSpPr>
        <xdr:cNvPr id="420" name="楕円 419"/>
        <xdr:cNvSpPr/>
      </xdr:nvSpPr>
      <xdr:spPr>
        <a:xfrm>
          <a:off x="3746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71301</xdr:rowOff>
    </xdr:from>
    <xdr:to>
      <xdr:col>24</xdr:col>
      <xdr:colOff>63500</xdr:colOff>
      <xdr:row>105</xdr:row>
      <xdr:rowOff>100693</xdr:rowOff>
    </xdr:to>
    <xdr:cxnSp macro="">
      <xdr:nvCxnSpPr>
        <xdr:cNvPr id="421" name="直線コネクタ 420"/>
        <xdr:cNvCxnSpPr/>
      </xdr:nvCxnSpPr>
      <xdr:spPr>
        <a:xfrm>
          <a:off x="3797300" y="1807355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169092</xdr:rowOff>
    </xdr:from>
    <xdr:to>
      <xdr:col>15</xdr:col>
      <xdr:colOff>101600</xdr:colOff>
      <xdr:row>105</xdr:row>
      <xdr:rowOff>99242</xdr:rowOff>
    </xdr:to>
    <xdr:sp macro="" textlink="">
      <xdr:nvSpPr>
        <xdr:cNvPr id="422" name="楕円 421"/>
        <xdr:cNvSpPr/>
      </xdr:nvSpPr>
      <xdr:spPr>
        <a:xfrm>
          <a:off x="2857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48442</xdr:rowOff>
    </xdr:from>
    <xdr:to>
      <xdr:col>19</xdr:col>
      <xdr:colOff>177800</xdr:colOff>
      <xdr:row>105</xdr:row>
      <xdr:rowOff>71301</xdr:rowOff>
    </xdr:to>
    <xdr:cxnSp macro="">
      <xdr:nvCxnSpPr>
        <xdr:cNvPr id="423" name="直線コネクタ 422"/>
        <xdr:cNvCxnSpPr/>
      </xdr:nvCxnSpPr>
      <xdr:spPr>
        <a:xfrm>
          <a:off x="2908300" y="1805069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118473</xdr:rowOff>
    </xdr:from>
    <xdr:to>
      <xdr:col>10</xdr:col>
      <xdr:colOff>165100</xdr:colOff>
      <xdr:row>105</xdr:row>
      <xdr:rowOff>48623</xdr:rowOff>
    </xdr:to>
    <xdr:sp macro="" textlink="">
      <xdr:nvSpPr>
        <xdr:cNvPr id="424" name="楕円 423"/>
        <xdr:cNvSpPr/>
      </xdr:nvSpPr>
      <xdr:spPr>
        <a:xfrm>
          <a:off x="1968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169273</xdr:rowOff>
    </xdr:from>
    <xdr:to>
      <xdr:col>15</xdr:col>
      <xdr:colOff>50800</xdr:colOff>
      <xdr:row>105</xdr:row>
      <xdr:rowOff>48442</xdr:rowOff>
    </xdr:to>
    <xdr:cxnSp macro="">
      <xdr:nvCxnSpPr>
        <xdr:cNvPr id="425" name="直線コネクタ 424"/>
        <xdr:cNvCxnSpPr/>
      </xdr:nvCxnSpPr>
      <xdr:spPr>
        <a:xfrm>
          <a:off x="2019300" y="1800007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116839</xdr:rowOff>
    </xdr:from>
    <xdr:to>
      <xdr:col>6</xdr:col>
      <xdr:colOff>38100</xdr:colOff>
      <xdr:row>105</xdr:row>
      <xdr:rowOff>46989</xdr:rowOff>
    </xdr:to>
    <xdr:sp macro="" textlink="">
      <xdr:nvSpPr>
        <xdr:cNvPr id="426" name="楕円 425"/>
        <xdr:cNvSpPr/>
      </xdr:nvSpPr>
      <xdr:spPr>
        <a:xfrm>
          <a:off x="1079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167639</xdr:rowOff>
    </xdr:from>
    <xdr:to>
      <xdr:col>10</xdr:col>
      <xdr:colOff>114300</xdr:colOff>
      <xdr:row>104</xdr:row>
      <xdr:rowOff>169273</xdr:rowOff>
    </xdr:to>
    <xdr:cxnSp macro="">
      <xdr:nvCxnSpPr>
        <xdr:cNvPr id="427" name="直線コネクタ 426"/>
        <xdr:cNvCxnSpPr/>
      </xdr:nvCxnSpPr>
      <xdr:spPr>
        <a:xfrm>
          <a:off x="1130300" y="17998439"/>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158222</xdr:rowOff>
    </xdr:from>
    <xdr:ext cx="405111" cy="259045"/>
    <xdr:sp macro="" textlink="">
      <xdr:nvSpPr>
        <xdr:cNvPr id="428" name="n_1aveValue【市民会館】&#10;有形固定資産減価償却率"/>
        <xdr:cNvSpPr txBox="1"/>
      </xdr:nvSpPr>
      <xdr:spPr>
        <a:xfrm>
          <a:off x="3582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12898</xdr:rowOff>
    </xdr:from>
    <xdr:ext cx="405111" cy="259045"/>
    <xdr:sp macro="" textlink="">
      <xdr:nvSpPr>
        <xdr:cNvPr id="429" name="n_2aveValue【市民会館】&#10;有形固定資産減価償却率"/>
        <xdr:cNvSpPr txBox="1"/>
      </xdr:nvSpPr>
      <xdr:spPr>
        <a:xfrm>
          <a:off x="2705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60251</xdr:rowOff>
    </xdr:from>
    <xdr:ext cx="405111" cy="259045"/>
    <xdr:sp macro="" textlink="">
      <xdr:nvSpPr>
        <xdr:cNvPr id="430" name="n_3aveValue【市民会館】&#10;有形固定資産減価償却率"/>
        <xdr:cNvSpPr txBox="1"/>
      </xdr:nvSpPr>
      <xdr:spPr>
        <a:xfrm>
          <a:off x="1816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59345</xdr:rowOff>
    </xdr:from>
    <xdr:ext cx="405111" cy="259045"/>
    <xdr:sp macro="" textlink="">
      <xdr:nvSpPr>
        <xdr:cNvPr id="431" name="n_4aveValue【市民会館】&#10;有形固定資産減価償却率"/>
        <xdr:cNvSpPr txBox="1"/>
      </xdr:nvSpPr>
      <xdr:spPr>
        <a:xfrm>
          <a:off x="927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113228</xdr:rowOff>
    </xdr:from>
    <xdr:ext cx="405111" cy="259045"/>
    <xdr:sp macro="" textlink="">
      <xdr:nvSpPr>
        <xdr:cNvPr id="432" name="n_1mainValue【市民会館】&#10;有形固定資産減価償却率"/>
        <xdr:cNvSpPr txBox="1"/>
      </xdr:nvSpPr>
      <xdr:spPr>
        <a:xfrm>
          <a:off x="3582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90369</xdr:rowOff>
    </xdr:from>
    <xdr:ext cx="405111" cy="259045"/>
    <xdr:sp macro="" textlink="">
      <xdr:nvSpPr>
        <xdr:cNvPr id="433" name="n_2mainValue【市民会館】&#10;有形固定資産減価償却率"/>
        <xdr:cNvSpPr txBox="1"/>
      </xdr:nvSpPr>
      <xdr:spPr>
        <a:xfrm>
          <a:off x="2705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39750</xdr:rowOff>
    </xdr:from>
    <xdr:ext cx="405111" cy="259045"/>
    <xdr:sp macro="" textlink="">
      <xdr:nvSpPr>
        <xdr:cNvPr id="434" name="n_3mainValue【市民会館】&#10;有形固定資産減価償却率"/>
        <xdr:cNvSpPr txBox="1"/>
      </xdr:nvSpPr>
      <xdr:spPr>
        <a:xfrm>
          <a:off x="1816744"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63516</xdr:rowOff>
    </xdr:from>
    <xdr:ext cx="405111" cy="259045"/>
    <xdr:sp macro="" textlink="">
      <xdr:nvSpPr>
        <xdr:cNvPr id="435" name="n_4mainValue【市民会館】&#10;有形固定資産減価償却率"/>
        <xdr:cNvSpPr txBox="1"/>
      </xdr:nvSpPr>
      <xdr:spPr>
        <a:xfrm>
          <a:off x="927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121920</xdr:rowOff>
    </xdr:to>
    <xdr:cxnSp macro="">
      <xdr:nvCxnSpPr>
        <xdr:cNvPr id="459" name="直線コネクタ 458"/>
        <xdr:cNvCxnSpPr/>
      </xdr:nvCxnSpPr>
      <xdr:spPr>
        <a:xfrm flipV="1">
          <a:off x="10476865" y="17373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0"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1" name="直線コネクタ 460"/>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62"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63" name="直線コネクタ 462"/>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68597</xdr:rowOff>
    </xdr:from>
    <xdr:ext cx="469744" cy="259045"/>
    <xdr:sp macro="" textlink="">
      <xdr:nvSpPr>
        <xdr:cNvPr id="464" name="【市民会館】&#10;一人当たり面積平均値テキスト"/>
        <xdr:cNvSpPr txBox="1"/>
      </xdr:nvSpPr>
      <xdr:spPr>
        <a:xfrm>
          <a:off x="10515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90170</xdr:rowOff>
    </xdr:from>
    <xdr:to>
      <xdr:col>55</xdr:col>
      <xdr:colOff>50800</xdr:colOff>
      <xdr:row>106</xdr:row>
      <xdr:rowOff>20320</xdr:rowOff>
    </xdr:to>
    <xdr:sp macro="" textlink="">
      <xdr:nvSpPr>
        <xdr:cNvPr id="465" name="フローチャート: 判断 464"/>
        <xdr:cNvSpPr/>
      </xdr:nvSpPr>
      <xdr:spPr>
        <a:xfrm>
          <a:off x="10426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113030</xdr:rowOff>
    </xdr:from>
    <xdr:to>
      <xdr:col>50</xdr:col>
      <xdr:colOff>165100</xdr:colOff>
      <xdr:row>106</xdr:row>
      <xdr:rowOff>43180</xdr:rowOff>
    </xdr:to>
    <xdr:sp macro="" textlink="">
      <xdr:nvSpPr>
        <xdr:cNvPr id="466" name="フローチャート: 判断 465"/>
        <xdr:cNvSpPr/>
      </xdr:nvSpPr>
      <xdr:spPr>
        <a:xfrm>
          <a:off x="9588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67" name="フローチャート: 判断 466"/>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68" name="フローチャート: 判断 467"/>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151130</xdr:rowOff>
    </xdr:from>
    <xdr:to>
      <xdr:col>36</xdr:col>
      <xdr:colOff>165100</xdr:colOff>
      <xdr:row>106</xdr:row>
      <xdr:rowOff>81280</xdr:rowOff>
    </xdr:to>
    <xdr:sp macro="" textlink="">
      <xdr:nvSpPr>
        <xdr:cNvPr id="469" name="フローチャート: 判断 468"/>
        <xdr:cNvSpPr/>
      </xdr:nvSpPr>
      <xdr:spPr>
        <a:xfrm>
          <a:off x="6921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75" name="楕円 474"/>
        <xdr:cNvSpPr/>
      </xdr:nvSpPr>
      <xdr:spPr>
        <a:xfrm>
          <a:off x="10426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36847</xdr:rowOff>
    </xdr:from>
    <xdr:ext cx="469744" cy="259045"/>
    <xdr:sp macro="" textlink="">
      <xdr:nvSpPr>
        <xdr:cNvPr id="476" name="【市民会館】&#10;一人当たり面積該当値テキスト"/>
        <xdr:cNvSpPr txBox="1"/>
      </xdr:nvSpPr>
      <xdr:spPr>
        <a:xfrm>
          <a:off x="10515600"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13970</xdr:rowOff>
    </xdr:from>
    <xdr:to>
      <xdr:col>50</xdr:col>
      <xdr:colOff>165100</xdr:colOff>
      <xdr:row>105</xdr:row>
      <xdr:rowOff>115570</xdr:rowOff>
    </xdr:to>
    <xdr:sp macro="" textlink="">
      <xdr:nvSpPr>
        <xdr:cNvPr id="477" name="楕円 476"/>
        <xdr:cNvSpPr/>
      </xdr:nvSpPr>
      <xdr:spPr>
        <a:xfrm>
          <a:off x="9588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64770</xdr:rowOff>
    </xdr:from>
    <xdr:to>
      <xdr:col>55</xdr:col>
      <xdr:colOff>0</xdr:colOff>
      <xdr:row>105</xdr:row>
      <xdr:rowOff>64770</xdr:rowOff>
    </xdr:to>
    <xdr:cxnSp macro="">
      <xdr:nvCxnSpPr>
        <xdr:cNvPr id="478" name="直線コネクタ 477"/>
        <xdr:cNvCxnSpPr/>
      </xdr:nvCxnSpPr>
      <xdr:spPr>
        <a:xfrm>
          <a:off x="9639300" y="18067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79" name="楕円 478"/>
        <xdr:cNvSpPr/>
      </xdr:nvSpPr>
      <xdr:spPr>
        <a:xfrm>
          <a:off x="8699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64770</xdr:rowOff>
    </xdr:from>
    <xdr:to>
      <xdr:col>50</xdr:col>
      <xdr:colOff>114300</xdr:colOff>
      <xdr:row>105</xdr:row>
      <xdr:rowOff>64770</xdr:rowOff>
    </xdr:to>
    <xdr:cxnSp macro="">
      <xdr:nvCxnSpPr>
        <xdr:cNvPr id="480" name="直線コネクタ 479"/>
        <xdr:cNvCxnSpPr/>
      </xdr:nvCxnSpPr>
      <xdr:spPr>
        <a:xfrm>
          <a:off x="8750300" y="1806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44450</xdr:rowOff>
    </xdr:from>
    <xdr:to>
      <xdr:col>41</xdr:col>
      <xdr:colOff>101600</xdr:colOff>
      <xdr:row>105</xdr:row>
      <xdr:rowOff>146050</xdr:rowOff>
    </xdr:to>
    <xdr:sp macro="" textlink="">
      <xdr:nvSpPr>
        <xdr:cNvPr id="481" name="楕円 480"/>
        <xdr:cNvSpPr/>
      </xdr:nvSpPr>
      <xdr:spPr>
        <a:xfrm>
          <a:off x="7810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64770</xdr:rowOff>
    </xdr:from>
    <xdr:to>
      <xdr:col>45</xdr:col>
      <xdr:colOff>177800</xdr:colOff>
      <xdr:row>105</xdr:row>
      <xdr:rowOff>95250</xdr:rowOff>
    </xdr:to>
    <xdr:cxnSp macro="">
      <xdr:nvCxnSpPr>
        <xdr:cNvPr id="482" name="直線コネクタ 481"/>
        <xdr:cNvCxnSpPr/>
      </xdr:nvCxnSpPr>
      <xdr:spPr>
        <a:xfrm flipV="1">
          <a:off x="7861300" y="18067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6350</xdr:rowOff>
    </xdr:from>
    <xdr:to>
      <xdr:col>36</xdr:col>
      <xdr:colOff>165100</xdr:colOff>
      <xdr:row>105</xdr:row>
      <xdr:rowOff>107950</xdr:rowOff>
    </xdr:to>
    <xdr:sp macro="" textlink="">
      <xdr:nvSpPr>
        <xdr:cNvPr id="483" name="楕円 482"/>
        <xdr:cNvSpPr/>
      </xdr:nvSpPr>
      <xdr:spPr>
        <a:xfrm>
          <a:off x="6921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57150</xdr:rowOff>
    </xdr:from>
    <xdr:to>
      <xdr:col>41</xdr:col>
      <xdr:colOff>50800</xdr:colOff>
      <xdr:row>105</xdr:row>
      <xdr:rowOff>95250</xdr:rowOff>
    </xdr:to>
    <xdr:cxnSp macro="">
      <xdr:nvCxnSpPr>
        <xdr:cNvPr id="484" name="直線コネクタ 483"/>
        <xdr:cNvCxnSpPr/>
      </xdr:nvCxnSpPr>
      <xdr:spPr>
        <a:xfrm>
          <a:off x="6972300" y="1805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34307</xdr:rowOff>
    </xdr:from>
    <xdr:ext cx="469744" cy="259045"/>
    <xdr:sp macro="" textlink="">
      <xdr:nvSpPr>
        <xdr:cNvPr id="485" name="n_1aveValue【市民会館】&#10;一人当たり面積"/>
        <xdr:cNvSpPr txBox="1"/>
      </xdr:nvSpPr>
      <xdr:spPr>
        <a:xfrm>
          <a:off x="9391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57166</xdr:rowOff>
    </xdr:from>
    <xdr:ext cx="469744" cy="259045"/>
    <xdr:sp macro="" textlink="">
      <xdr:nvSpPr>
        <xdr:cNvPr id="486" name="n_2aveValue【市民会館】&#10;一人当たり面積"/>
        <xdr:cNvSpPr txBox="1"/>
      </xdr:nvSpPr>
      <xdr:spPr>
        <a:xfrm>
          <a:off x="8515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64788</xdr:rowOff>
    </xdr:from>
    <xdr:ext cx="469744" cy="259045"/>
    <xdr:sp macro="" textlink="">
      <xdr:nvSpPr>
        <xdr:cNvPr id="487" name="n_3aveValue【市民会館】&#10;一人当たり面積"/>
        <xdr:cNvSpPr txBox="1"/>
      </xdr:nvSpPr>
      <xdr:spPr>
        <a:xfrm>
          <a:off x="7626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72407</xdr:rowOff>
    </xdr:from>
    <xdr:ext cx="469744" cy="259045"/>
    <xdr:sp macro="" textlink="">
      <xdr:nvSpPr>
        <xdr:cNvPr id="488" name="n_4aveValue【市民会館】&#10;一人当たり面積"/>
        <xdr:cNvSpPr txBox="1"/>
      </xdr:nvSpPr>
      <xdr:spPr>
        <a:xfrm>
          <a:off x="6737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132097</xdr:rowOff>
    </xdr:from>
    <xdr:ext cx="469744" cy="259045"/>
    <xdr:sp macro="" textlink="">
      <xdr:nvSpPr>
        <xdr:cNvPr id="489" name="n_1main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90" name="n_2main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491" name="n_3mainValue【市民会館】&#10;一人当たり面積"/>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124477</xdr:rowOff>
    </xdr:from>
    <xdr:ext cx="469744" cy="259045"/>
    <xdr:sp macro="" textlink="">
      <xdr:nvSpPr>
        <xdr:cNvPr id="492" name="n_4mainValue【市民会館】&#10;一人当たり面積"/>
        <xdr:cNvSpPr txBox="1"/>
      </xdr:nvSpPr>
      <xdr:spPr>
        <a:xfrm>
          <a:off x="6737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41</xdr:row>
      <xdr:rowOff>148590</xdr:rowOff>
    </xdr:to>
    <xdr:cxnSp macro="">
      <xdr:nvCxnSpPr>
        <xdr:cNvPr id="517" name="直線コネクタ 516"/>
        <xdr:cNvCxnSpPr/>
      </xdr:nvCxnSpPr>
      <xdr:spPr>
        <a:xfrm flipV="1">
          <a:off x="16318864" y="580263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518"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519" name="直線コネクタ 518"/>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520" name="【一般廃棄物処理施設】&#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1" name="直線コネクタ 520"/>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55897</xdr:rowOff>
    </xdr:from>
    <xdr:ext cx="405111" cy="259045"/>
    <xdr:sp macro="" textlink="">
      <xdr:nvSpPr>
        <xdr:cNvPr id="522" name="【一般廃棄物処理施設】&#10;有形固定資産減価償却率平均値テキスト"/>
        <xdr:cNvSpPr txBox="1"/>
      </xdr:nvSpPr>
      <xdr:spPr>
        <a:xfrm>
          <a:off x="16357600" y="639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523" name="フローチャート: 判断 522"/>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4" name="フローチャート: 判断 523"/>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525" name="フローチャート: 判断 524"/>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526" name="フローチャート: 判断 525"/>
        <xdr:cNvSpPr/>
      </xdr:nvSpPr>
      <xdr:spPr>
        <a:xfrm>
          <a:off x="1365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527" name="フローチャート: 判断 526"/>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15875</xdr:rowOff>
    </xdr:from>
    <xdr:to>
      <xdr:col>85</xdr:col>
      <xdr:colOff>177800</xdr:colOff>
      <xdr:row>40</xdr:row>
      <xdr:rowOff>117475</xdr:rowOff>
    </xdr:to>
    <xdr:sp macro="" textlink="">
      <xdr:nvSpPr>
        <xdr:cNvPr id="533" name="楕円 532"/>
        <xdr:cNvSpPr/>
      </xdr:nvSpPr>
      <xdr:spPr>
        <a:xfrm>
          <a:off x="162687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165752</xdr:rowOff>
    </xdr:from>
    <xdr:ext cx="405111" cy="259045"/>
    <xdr:sp macro="" textlink="">
      <xdr:nvSpPr>
        <xdr:cNvPr id="534" name="【一般廃棄物処理施設】&#10;有形固定資産減価償却率該当値テキスト"/>
        <xdr:cNvSpPr txBox="1"/>
      </xdr:nvSpPr>
      <xdr:spPr>
        <a:xfrm>
          <a:off x="16357600"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635</xdr:rowOff>
    </xdr:from>
    <xdr:to>
      <xdr:col>81</xdr:col>
      <xdr:colOff>101600</xdr:colOff>
      <xdr:row>40</xdr:row>
      <xdr:rowOff>102235</xdr:rowOff>
    </xdr:to>
    <xdr:sp macro="" textlink="">
      <xdr:nvSpPr>
        <xdr:cNvPr id="535" name="楕円 534"/>
        <xdr:cNvSpPr/>
      </xdr:nvSpPr>
      <xdr:spPr>
        <a:xfrm>
          <a:off x="15430500" y="68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51435</xdr:rowOff>
    </xdr:from>
    <xdr:to>
      <xdr:col>85</xdr:col>
      <xdr:colOff>127000</xdr:colOff>
      <xdr:row>40</xdr:row>
      <xdr:rowOff>66675</xdr:rowOff>
    </xdr:to>
    <xdr:cxnSp macro="">
      <xdr:nvCxnSpPr>
        <xdr:cNvPr id="536" name="直線コネクタ 535"/>
        <xdr:cNvCxnSpPr/>
      </xdr:nvCxnSpPr>
      <xdr:spPr>
        <a:xfrm>
          <a:off x="15481300" y="690943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114935</xdr:rowOff>
    </xdr:from>
    <xdr:to>
      <xdr:col>76</xdr:col>
      <xdr:colOff>165100</xdr:colOff>
      <xdr:row>41</xdr:row>
      <xdr:rowOff>45085</xdr:rowOff>
    </xdr:to>
    <xdr:sp macro="" textlink="">
      <xdr:nvSpPr>
        <xdr:cNvPr id="537" name="楕円 536"/>
        <xdr:cNvSpPr/>
      </xdr:nvSpPr>
      <xdr:spPr>
        <a:xfrm>
          <a:off x="145415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51435</xdr:rowOff>
    </xdr:from>
    <xdr:to>
      <xdr:col>81</xdr:col>
      <xdr:colOff>50800</xdr:colOff>
      <xdr:row>40</xdr:row>
      <xdr:rowOff>165735</xdr:rowOff>
    </xdr:to>
    <xdr:cxnSp macro="">
      <xdr:nvCxnSpPr>
        <xdr:cNvPr id="538" name="直線コネクタ 537"/>
        <xdr:cNvCxnSpPr/>
      </xdr:nvCxnSpPr>
      <xdr:spPr>
        <a:xfrm flipV="1">
          <a:off x="14592300" y="690943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107315</xdr:rowOff>
    </xdr:from>
    <xdr:to>
      <xdr:col>72</xdr:col>
      <xdr:colOff>38100</xdr:colOff>
      <xdr:row>41</xdr:row>
      <xdr:rowOff>37465</xdr:rowOff>
    </xdr:to>
    <xdr:sp macro="" textlink="">
      <xdr:nvSpPr>
        <xdr:cNvPr id="539" name="楕円 538"/>
        <xdr:cNvSpPr/>
      </xdr:nvSpPr>
      <xdr:spPr>
        <a:xfrm>
          <a:off x="13652500" y="69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158115</xdr:rowOff>
    </xdr:from>
    <xdr:to>
      <xdr:col>76</xdr:col>
      <xdr:colOff>114300</xdr:colOff>
      <xdr:row>40</xdr:row>
      <xdr:rowOff>165735</xdr:rowOff>
    </xdr:to>
    <xdr:cxnSp macro="">
      <xdr:nvCxnSpPr>
        <xdr:cNvPr id="540" name="直線コネクタ 539"/>
        <xdr:cNvCxnSpPr/>
      </xdr:nvCxnSpPr>
      <xdr:spPr>
        <a:xfrm>
          <a:off x="13703300" y="701611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92075</xdr:rowOff>
    </xdr:from>
    <xdr:to>
      <xdr:col>67</xdr:col>
      <xdr:colOff>101600</xdr:colOff>
      <xdr:row>41</xdr:row>
      <xdr:rowOff>22225</xdr:rowOff>
    </xdr:to>
    <xdr:sp macro="" textlink="">
      <xdr:nvSpPr>
        <xdr:cNvPr id="541" name="楕円 540"/>
        <xdr:cNvSpPr/>
      </xdr:nvSpPr>
      <xdr:spPr>
        <a:xfrm>
          <a:off x="12763500" y="69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142875</xdr:rowOff>
    </xdr:from>
    <xdr:to>
      <xdr:col>71</xdr:col>
      <xdr:colOff>177800</xdr:colOff>
      <xdr:row>40</xdr:row>
      <xdr:rowOff>158115</xdr:rowOff>
    </xdr:to>
    <xdr:cxnSp macro="">
      <xdr:nvCxnSpPr>
        <xdr:cNvPr id="542" name="直線コネクタ 541"/>
        <xdr:cNvCxnSpPr/>
      </xdr:nvCxnSpPr>
      <xdr:spPr>
        <a:xfrm>
          <a:off x="12814300" y="700087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43" name="n_1ave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8272</xdr:rowOff>
    </xdr:from>
    <xdr:ext cx="405111" cy="259045"/>
    <xdr:sp macro="" textlink="">
      <xdr:nvSpPr>
        <xdr:cNvPr id="544" name="n_2aveValue【一般廃棄物処理施設】&#10;有形固定資産減価償却率"/>
        <xdr:cNvSpPr txBox="1"/>
      </xdr:nvSpPr>
      <xdr:spPr>
        <a:xfrm>
          <a:off x="143897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17797</xdr:rowOff>
    </xdr:from>
    <xdr:ext cx="405111" cy="259045"/>
    <xdr:sp macro="" textlink="">
      <xdr:nvSpPr>
        <xdr:cNvPr id="545" name="n_3aveValue【一般廃棄物処理施設】&#10;有形固定資産減価償却率"/>
        <xdr:cNvSpPr txBox="1"/>
      </xdr:nvSpPr>
      <xdr:spPr>
        <a:xfrm>
          <a:off x="13500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141622</xdr:rowOff>
    </xdr:from>
    <xdr:ext cx="405111" cy="259045"/>
    <xdr:sp macro="" textlink="">
      <xdr:nvSpPr>
        <xdr:cNvPr id="546" name="n_4aveValue【一般廃棄物処理施設】&#10;有形固定資産減価償却率"/>
        <xdr:cNvSpPr txBox="1"/>
      </xdr:nvSpPr>
      <xdr:spPr>
        <a:xfrm>
          <a:off x="12611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93362</xdr:rowOff>
    </xdr:from>
    <xdr:ext cx="405111" cy="259045"/>
    <xdr:sp macro="" textlink="">
      <xdr:nvSpPr>
        <xdr:cNvPr id="547" name="n_1mainValue【一般廃棄物処理施設】&#10;有形固定資産減価償却率"/>
        <xdr:cNvSpPr txBox="1"/>
      </xdr:nvSpPr>
      <xdr:spPr>
        <a:xfrm>
          <a:off x="15266044" y="695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36212</xdr:rowOff>
    </xdr:from>
    <xdr:ext cx="405111" cy="259045"/>
    <xdr:sp macro="" textlink="">
      <xdr:nvSpPr>
        <xdr:cNvPr id="548" name="n_2mainValue【一般廃棄物処理施設】&#10;有形固定資産減価償却率"/>
        <xdr:cNvSpPr txBox="1"/>
      </xdr:nvSpPr>
      <xdr:spPr>
        <a:xfrm>
          <a:off x="14389744"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28592</xdr:rowOff>
    </xdr:from>
    <xdr:ext cx="405111" cy="259045"/>
    <xdr:sp macro="" textlink="">
      <xdr:nvSpPr>
        <xdr:cNvPr id="549" name="n_3mainValue【一般廃棄物処理施設】&#10;有形固定資産減価償却率"/>
        <xdr:cNvSpPr txBox="1"/>
      </xdr:nvSpPr>
      <xdr:spPr>
        <a:xfrm>
          <a:off x="13500744"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13352</xdr:rowOff>
    </xdr:from>
    <xdr:ext cx="405111" cy="259045"/>
    <xdr:sp macro="" textlink="">
      <xdr:nvSpPr>
        <xdr:cNvPr id="550" name="n_4mainValue【一般廃棄物処理施設】&#10;有形固定資産減価償却率"/>
        <xdr:cNvSpPr txBox="1"/>
      </xdr:nvSpPr>
      <xdr:spPr>
        <a:xfrm>
          <a:off x="12611744"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1" name="直線コネクタ 5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2" name="テキスト ボックス 56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3" name="直線コネクタ 5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4" name="テキスト ボックス 56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5" name="直線コネクタ 5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6" name="テキスト ボックス 56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7" name="直線コネクタ 5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8" name="テキスト ボックス 56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9" name="直線コネクタ 5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0" name="テキスト ボックス 56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1" name="直線コネクタ 5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2" name="テキスト ボックス 57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102609</xdr:rowOff>
    </xdr:from>
    <xdr:to>
      <xdr:col>116</xdr:col>
      <xdr:colOff>62864</xdr:colOff>
      <xdr:row>42</xdr:row>
      <xdr:rowOff>47647</xdr:rowOff>
    </xdr:to>
    <xdr:cxnSp macro="">
      <xdr:nvCxnSpPr>
        <xdr:cNvPr id="576" name="直線コネクタ 575"/>
        <xdr:cNvCxnSpPr/>
      </xdr:nvCxnSpPr>
      <xdr:spPr>
        <a:xfrm flipV="1">
          <a:off x="22160864" y="5760459"/>
          <a:ext cx="0" cy="148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51474</xdr:rowOff>
    </xdr:from>
    <xdr:ext cx="469744" cy="259045"/>
    <xdr:sp macro="" textlink="">
      <xdr:nvSpPr>
        <xdr:cNvPr id="577" name="【一般廃棄物処理施設】&#10;一人当たり有形固定資産（償却資産）額最小値テキスト"/>
        <xdr:cNvSpPr txBox="1"/>
      </xdr:nvSpPr>
      <xdr:spPr>
        <a:xfrm>
          <a:off x="22199600" y="725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47647</xdr:rowOff>
    </xdr:from>
    <xdr:to>
      <xdr:col>116</xdr:col>
      <xdr:colOff>152400</xdr:colOff>
      <xdr:row>42</xdr:row>
      <xdr:rowOff>47647</xdr:rowOff>
    </xdr:to>
    <xdr:cxnSp macro="">
      <xdr:nvCxnSpPr>
        <xdr:cNvPr id="578" name="直線コネクタ 577"/>
        <xdr:cNvCxnSpPr/>
      </xdr:nvCxnSpPr>
      <xdr:spPr>
        <a:xfrm>
          <a:off x="22072600" y="724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49286</xdr:rowOff>
    </xdr:from>
    <xdr:ext cx="599010" cy="259045"/>
    <xdr:sp macro="" textlink="">
      <xdr:nvSpPr>
        <xdr:cNvPr id="579" name="【一般廃棄物処理施設】&#10;一人当たり有形固定資産（償却資産）額最大値テキスト"/>
        <xdr:cNvSpPr txBox="1"/>
      </xdr:nvSpPr>
      <xdr:spPr>
        <a:xfrm>
          <a:off x="22199600" y="553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102609</xdr:rowOff>
    </xdr:from>
    <xdr:to>
      <xdr:col>116</xdr:col>
      <xdr:colOff>152400</xdr:colOff>
      <xdr:row>33</xdr:row>
      <xdr:rowOff>102609</xdr:rowOff>
    </xdr:to>
    <xdr:cxnSp macro="">
      <xdr:nvCxnSpPr>
        <xdr:cNvPr id="580" name="直線コネクタ 579"/>
        <xdr:cNvCxnSpPr/>
      </xdr:nvCxnSpPr>
      <xdr:spPr>
        <a:xfrm>
          <a:off x="22072600" y="576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138211</xdr:rowOff>
    </xdr:from>
    <xdr:ext cx="534377" cy="259045"/>
    <xdr:sp macro="" textlink="">
      <xdr:nvSpPr>
        <xdr:cNvPr id="581" name="【一般廃棄物処理施設】&#10;一人当たり有形固定資産（償却資産）額平均値テキスト"/>
        <xdr:cNvSpPr txBox="1"/>
      </xdr:nvSpPr>
      <xdr:spPr>
        <a:xfrm>
          <a:off x="22199600" y="6653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159784</xdr:rowOff>
    </xdr:from>
    <xdr:to>
      <xdr:col>116</xdr:col>
      <xdr:colOff>114300</xdr:colOff>
      <xdr:row>39</xdr:row>
      <xdr:rowOff>89934</xdr:rowOff>
    </xdr:to>
    <xdr:sp macro="" textlink="">
      <xdr:nvSpPr>
        <xdr:cNvPr id="582" name="フローチャート: 判断 581"/>
        <xdr:cNvSpPr/>
      </xdr:nvSpPr>
      <xdr:spPr>
        <a:xfrm>
          <a:off x="22110700" y="667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131699</xdr:rowOff>
    </xdr:from>
    <xdr:to>
      <xdr:col>112</xdr:col>
      <xdr:colOff>38100</xdr:colOff>
      <xdr:row>39</xdr:row>
      <xdr:rowOff>61849</xdr:rowOff>
    </xdr:to>
    <xdr:sp macro="" textlink="">
      <xdr:nvSpPr>
        <xdr:cNvPr id="583" name="フローチャート: 判断 582"/>
        <xdr:cNvSpPr/>
      </xdr:nvSpPr>
      <xdr:spPr>
        <a:xfrm>
          <a:off x="21272500" y="66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147124</xdr:rowOff>
    </xdr:from>
    <xdr:to>
      <xdr:col>107</xdr:col>
      <xdr:colOff>101600</xdr:colOff>
      <xdr:row>39</xdr:row>
      <xdr:rowOff>77274</xdr:rowOff>
    </xdr:to>
    <xdr:sp macro="" textlink="">
      <xdr:nvSpPr>
        <xdr:cNvPr id="584" name="フローチャート: 判断 583"/>
        <xdr:cNvSpPr/>
      </xdr:nvSpPr>
      <xdr:spPr>
        <a:xfrm>
          <a:off x="20383500" y="6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72764</xdr:rowOff>
    </xdr:from>
    <xdr:to>
      <xdr:col>102</xdr:col>
      <xdr:colOff>165100</xdr:colOff>
      <xdr:row>39</xdr:row>
      <xdr:rowOff>2914</xdr:rowOff>
    </xdr:to>
    <xdr:sp macro="" textlink="">
      <xdr:nvSpPr>
        <xdr:cNvPr id="585" name="フローチャート: 判断 584"/>
        <xdr:cNvSpPr/>
      </xdr:nvSpPr>
      <xdr:spPr>
        <a:xfrm>
          <a:off x="19494500" y="658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69966</xdr:rowOff>
    </xdr:from>
    <xdr:to>
      <xdr:col>98</xdr:col>
      <xdr:colOff>38100</xdr:colOff>
      <xdr:row>39</xdr:row>
      <xdr:rowOff>116</xdr:rowOff>
    </xdr:to>
    <xdr:sp macro="" textlink="">
      <xdr:nvSpPr>
        <xdr:cNvPr id="586" name="フローチャート: 判断 585"/>
        <xdr:cNvSpPr/>
      </xdr:nvSpPr>
      <xdr:spPr>
        <a:xfrm>
          <a:off x="18605500" y="658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31627</xdr:rowOff>
    </xdr:from>
    <xdr:to>
      <xdr:col>116</xdr:col>
      <xdr:colOff>114300</xdr:colOff>
      <xdr:row>37</xdr:row>
      <xdr:rowOff>133227</xdr:rowOff>
    </xdr:to>
    <xdr:sp macro="" textlink="">
      <xdr:nvSpPr>
        <xdr:cNvPr id="592" name="楕円 591"/>
        <xdr:cNvSpPr/>
      </xdr:nvSpPr>
      <xdr:spPr>
        <a:xfrm>
          <a:off x="22110700" y="637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54504</xdr:rowOff>
    </xdr:from>
    <xdr:ext cx="534377" cy="259045"/>
    <xdr:sp macro="" textlink="">
      <xdr:nvSpPr>
        <xdr:cNvPr id="593" name="【一般廃棄物処理施設】&#10;一人当たり有形固定資産（償却資産）額該当値テキスト"/>
        <xdr:cNvSpPr txBox="1"/>
      </xdr:nvSpPr>
      <xdr:spPr>
        <a:xfrm>
          <a:off x="22199600" y="622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32410</xdr:rowOff>
    </xdr:from>
    <xdr:to>
      <xdr:col>112</xdr:col>
      <xdr:colOff>38100</xdr:colOff>
      <xdr:row>37</xdr:row>
      <xdr:rowOff>134010</xdr:rowOff>
    </xdr:to>
    <xdr:sp macro="" textlink="">
      <xdr:nvSpPr>
        <xdr:cNvPr id="594" name="楕円 593"/>
        <xdr:cNvSpPr/>
      </xdr:nvSpPr>
      <xdr:spPr>
        <a:xfrm>
          <a:off x="21272500" y="63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82427</xdr:rowOff>
    </xdr:from>
    <xdr:to>
      <xdr:col>116</xdr:col>
      <xdr:colOff>63500</xdr:colOff>
      <xdr:row>37</xdr:row>
      <xdr:rowOff>83210</xdr:rowOff>
    </xdr:to>
    <xdr:cxnSp macro="">
      <xdr:nvCxnSpPr>
        <xdr:cNvPr id="595" name="直線コネクタ 594"/>
        <xdr:cNvCxnSpPr/>
      </xdr:nvCxnSpPr>
      <xdr:spPr>
        <a:xfrm flipV="1">
          <a:off x="21323300" y="6426077"/>
          <a:ext cx="8382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73275</xdr:rowOff>
    </xdr:from>
    <xdr:to>
      <xdr:col>107</xdr:col>
      <xdr:colOff>101600</xdr:colOff>
      <xdr:row>38</xdr:row>
      <xdr:rowOff>3425</xdr:rowOff>
    </xdr:to>
    <xdr:sp macro="" textlink="">
      <xdr:nvSpPr>
        <xdr:cNvPr id="596" name="楕円 595"/>
        <xdr:cNvSpPr/>
      </xdr:nvSpPr>
      <xdr:spPr>
        <a:xfrm>
          <a:off x="20383500" y="641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83210</xdr:rowOff>
    </xdr:from>
    <xdr:to>
      <xdr:col>111</xdr:col>
      <xdr:colOff>177800</xdr:colOff>
      <xdr:row>37</xdr:row>
      <xdr:rowOff>124075</xdr:rowOff>
    </xdr:to>
    <xdr:cxnSp macro="">
      <xdr:nvCxnSpPr>
        <xdr:cNvPr id="597" name="直線コネクタ 596"/>
        <xdr:cNvCxnSpPr/>
      </xdr:nvCxnSpPr>
      <xdr:spPr>
        <a:xfrm flipV="1">
          <a:off x="20434300" y="6426860"/>
          <a:ext cx="889000" cy="4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70303</xdr:rowOff>
    </xdr:from>
    <xdr:to>
      <xdr:col>102</xdr:col>
      <xdr:colOff>165100</xdr:colOff>
      <xdr:row>38</xdr:row>
      <xdr:rowOff>453</xdr:rowOff>
    </xdr:to>
    <xdr:sp macro="" textlink="">
      <xdr:nvSpPr>
        <xdr:cNvPr id="598" name="楕円 597"/>
        <xdr:cNvSpPr/>
      </xdr:nvSpPr>
      <xdr:spPr>
        <a:xfrm>
          <a:off x="19494500" y="641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121103</xdr:rowOff>
    </xdr:from>
    <xdr:to>
      <xdr:col>107</xdr:col>
      <xdr:colOff>50800</xdr:colOff>
      <xdr:row>37</xdr:row>
      <xdr:rowOff>124075</xdr:rowOff>
    </xdr:to>
    <xdr:cxnSp macro="">
      <xdr:nvCxnSpPr>
        <xdr:cNvPr id="599" name="直線コネクタ 598"/>
        <xdr:cNvCxnSpPr/>
      </xdr:nvCxnSpPr>
      <xdr:spPr>
        <a:xfrm>
          <a:off x="19545300" y="6464753"/>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65231</xdr:rowOff>
    </xdr:from>
    <xdr:to>
      <xdr:col>98</xdr:col>
      <xdr:colOff>38100</xdr:colOff>
      <xdr:row>37</xdr:row>
      <xdr:rowOff>166831</xdr:rowOff>
    </xdr:to>
    <xdr:sp macro="" textlink="">
      <xdr:nvSpPr>
        <xdr:cNvPr id="600" name="楕円 599"/>
        <xdr:cNvSpPr/>
      </xdr:nvSpPr>
      <xdr:spPr>
        <a:xfrm>
          <a:off x="18605500" y="640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116031</xdr:rowOff>
    </xdr:from>
    <xdr:to>
      <xdr:col>102</xdr:col>
      <xdr:colOff>114300</xdr:colOff>
      <xdr:row>37</xdr:row>
      <xdr:rowOff>121103</xdr:rowOff>
    </xdr:to>
    <xdr:cxnSp macro="">
      <xdr:nvCxnSpPr>
        <xdr:cNvPr id="601" name="直線コネクタ 600"/>
        <xdr:cNvCxnSpPr/>
      </xdr:nvCxnSpPr>
      <xdr:spPr>
        <a:xfrm>
          <a:off x="18656300" y="6459681"/>
          <a:ext cx="889000" cy="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52976</xdr:rowOff>
    </xdr:from>
    <xdr:ext cx="534377" cy="259045"/>
    <xdr:sp macro="" textlink="">
      <xdr:nvSpPr>
        <xdr:cNvPr id="602" name="n_1aveValue【一般廃棄物処理施設】&#10;一人当たり有形固定資産（償却資産）額"/>
        <xdr:cNvSpPr txBox="1"/>
      </xdr:nvSpPr>
      <xdr:spPr>
        <a:xfrm>
          <a:off x="21043411" y="673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68401</xdr:rowOff>
    </xdr:from>
    <xdr:ext cx="534377" cy="259045"/>
    <xdr:sp macro="" textlink="">
      <xdr:nvSpPr>
        <xdr:cNvPr id="603" name="n_2aveValue【一般廃棄物処理施設】&#10;一人当たり有形固定資産（償却資産）額"/>
        <xdr:cNvSpPr txBox="1"/>
      </xdr:nvSpPr>
      <xdr:spPr>
        <a:xfrm>
          <a:off x="20167111" y="675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165491</xdr:rowOff>
    </xdr:from>
    <xdr:ext cx="534377" cy="259045"/>
    <xdr:sp macro="" textlink="">
      <xdr:nvSpPr>
        <xdr:cNvPr id="604" name="n_3aveValue【一般廃棄物処理施設】&#10;一人当たり有形固定資産（償却資産）額"/>
        <xdr:cNvSpPr txBox="1"/>
      </xdr:nvSpPr>
      <xdr:spPr>
        <a:xfrm>
          <a:off x="19278111" y="668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162693</xdr:rowOff>
    </xdr:from>
    <xdr:ext cx="534377" cy="259045"/>
    <xdr:sp macro="" textlink="">
      <xdr:nvSpPr>
        <xdr:cNvPr id="605" name="n_4aveValue【一般廃棄物処理施設】&#10;一人当たり有形固定資産（償却資産）額"/>
        <xdr:cNvSpPr txBox="1"/>
      </xdr:nvSpPr>
      <xdr:spPr>
        <a:xfrm>
          <a:off x="18389111" y="667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150537</xdr:rowOff>
    </xdr:from>
    <xdr:ext cx="534377" cy="259045"/>
    <xdr:sp macro="" textlink="">
      <xdr:nvSpPr>
        <xdr:cNvPr id="606" name="n_1mainValue【一般廃棄物処理施設】&#10;一人当たり有形固定資産（償却資産）額"/>
        <xdr:cNvSpPr txBox="1"/>
      </xdr:nvSpPr>
      <xdr:spPr>
        <a:xfrm>
          <a:off x="21043411" y="615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19952</xdr:rowOff>
    </xdr:from>
    <xdr:ext cx="534377" cy="259045"/>
    <xdr:sp macro="" textlink="">
      <xdr:nvSpPr>
        <xdr:cNvPr id="607" name="n_2mainValue【一般廃棄物処理施設】&#10;一人当たり有形固定資産（償却資産）額"/>
        <xdr:cNvSpPr txBox="1"/>
      </xdr:nvSpPr>
      <xdr:spPr>
        <a:xfrm>
          <a:off x="20167111" y="619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16980</xdr:rowOff>
    </xdr:from>
    <xdr:ext cx="534377" cy="259045"/>
    <xdr:sp macro="" textlink="">
      <xdr:nvSpPr>
        <xdr:cNvPr id="608" name="n_3mainValue【一般廃棄物処理施設】&#10;一人当たり有形固定資産（償却資産）額"/>
        <xdr:cNvSpPr txBox="1"/>
      </xdr:nvSpPr>
      <xdr:spPr>
        <a:xfrm>
          <a:off x="19278111" y="618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11908</xdr:rowOff>
    </xdr:from>
    <xdr:ext cx="534377" cy="259045"/>
    <xdr:sp macro="" textlink="">
      <xdr:nvSpPr>
        <xdr:cNvPr id="609" name="n_4mainValue【一般廃棄物処理施設】&#10;一人当たり有形固定資産（償却資産）額"/>
        <xdr:cNvSpPr txBox="1"/>
      </xdr:nvSpPr>
      <xdr:spPr>
        <a:xfrm>
          <a:off x="18389111" y="618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2" name="テキスト ボックス 621"/>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0" name="テキスト ボックス 6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93726</xdr:rowOff>
    </xdr:from>
    <xdr:to>
      <xdr:col>85</xdr:col>
      <xdr:colOff>126364</xdr:colOff>
      <xdr:row>62</xdr:row>
      <xdr:rowOff>45720</xdr:rowOff>
    </xdr:to>
    <xdr:cxnSp macro="">
      <xdr:nvCxnSpPr>
        <xdr:cNvPr id="632" name="直線コネクタ 631"/>
        <xdr:cNvCxnSpPr/>
      </xdr:nvCxnSpPr>
      <xdr:spPr>
        <a:xfrm flipV="1">
          <a:off x="16318864" y="9523476"/>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49547</xdr:rowOff>
    </xdr:from>
    <xdr:ext cx="405111" cy="259045"/>
    <xdr:sp macro="" textlink="">
      <xdr:nvSpPr>
        <xdr:cNvPr id="633" name="【保健センター・保健所】&#10;有形固定資産減価償却率最小値テキスト"/>
        <xdr:cNvSpPr txBox="1"/>
      </xdr:nvSpPr>
      <xdr:spPr>
        <a:xfrm>
          <a:off x="163576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45720</xdr:rowOff>
    </xdr:from>
    <xdr:to>
      <xdr:col>86</xdr:col>
      <xdr:colOff>25400</xdr:colOff>
      <xdr:row>62</xdr:row>
      <xdr:rowOff>45720</xdr:rowOff>
    </xdr:to>
    <xdr:cxnSp macro="">
      <xdr:nvCxnSpPr>
        <xdr:cNvPr id="634" name="直線コネクタ 633"/>
        <xdr:cNvCxnSpPr/>
      </xdr:nvCxnSpPr>
      <xdr:spPr>
        <a:xfrm>
          <a:off x="16230600" y="1067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40403</xdr:rowOff>
    </xdr:from>
    <xdr:ext cx="405111" cy="259045"/>
    <xdr:sp macro="" textlink="">
      <xdr:nvSpPr>
        <xdr:cNvPr id="635" name="【保健センター・保健所】&#10;有形固定資産減価償却率最大値テキスト"/>
        <xdr:cNvSpPr txBox="1"/>
      </xdr:nvSpPr>
      <xdr:spPr>
        <a:xfrm>
          <a:off x="16357600" y="929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93726</xdr:rowOff>
    </xdr:from>
    <xdr:to>
      <xdr:col>86</xdr:col>
      <xdr:colOff>25400</xdr:colOff>
      <xdr:row>55</xdr:row>
      <xdr:rowOff>93726</xdr:rowOff>
    </xdr:to>
    <xdr:cxnSp macro="">
      <xdr:nvCxnSpPr>
        <xdr:cNvPr id="636" name="直線コネクタ 635"/>
        <xdr:cNvCxnSpPr/>
      </xdr:nvCxnSpPr>
      <xdr:spPr>
        <a:xfrm>
          <a:off x="16230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44213</xdr:rowOff>
    </xdr:from>
    <xdr:ext cx="405111" cy="259045"/>
    <xdr:sp macro="" textlink="">
      <xdr:nvSpPr>
        <xdr:cNvPr id="637" name="【保健センター・保健所】&#10;有形固定資産減価償却率平均値テキスト"/>
        <xdr:cNvSpPr txBox="1"/>
      </xdr:nvSpPr>
      <xdr:spPr>
        <a:xfrm>
          <a:off x="16357600" y="9816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65786</xdr:rowOff>
    </xdr:from>
    <xdr:to>
      <xdr:col>85</xdr:col>
      <xdr:colOff>177800</xdr:colOff>
      <xdr:row>57</xdr:row>
      <xdr:rowOff>167386</xdr:rowOff>
    </xdr:to>
    <xdr:sp macro="" textlink="">
      <xdr:nvSpPr>
        <xdr:cNvPr id="638" name="フローチャート: 判断 637"/>
        <xdr:cNvSpPr/>
      </xdr:nvSpPr>
      <xdr:spPr>
        <a:xfrm>
          <a:off x="16268700" y="983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15494</xdr:rowOff>
    </xdr:from>
    <xdr:to>
      <xdr:col>81</xdr:col>
      <xdr:colOff>101600</xdr:colOff>
      <xdr:row>57</xdr:row>
      <xdr:rowOff>117094</xdr:rowOff>
    </xdr:to>
    <xdr:sp macro="" textlink="">
      <xdr:nvSpPr>
        <xdr:cNvPr id="639" name="フローチャート: 判断 638"/>
        <xdr:cNvSpPr/>
      </xdr:nvSpPr>
      <xdr:spPr>
        <a:xfrm>
          <a:off x="15430500" y="97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22352</xdr:rowOff>
    </xdr:from>
    <xdr:to>
      <xdr:col>76</xdr:col>
      <xdr:colOff>165100</xdr:colOff>
      <xdr:row>57</xdr:row>
      <xdr:rowOff>123952</xdr:rowOff>
    </xdr:to>
    <xdr:sp macro="" textlink="">
      <xdr:nvSpPr>
        <xdr:cNvPr id="640" name="フローチャート: 判断 639"/>
        <xdr:cNvSpPr/>
      </xdr:nvSpPr>
      <xdr:spPr>
        <a:xfrm>
          <a:off x="14541500" y="97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1778</xdr:rowOff>
    </xdr:from>
    <xdr:to>
      <xdr:col>72</xdr:col>
      <xdr:colOff>38100</xdr:colOff>
      <xdr:row>57</xdr:row>
      <xdr:rowOff>103378</xdr:rowOff>
    </xdr:to>
    <xdr:sp macro="" textlink="">
      <xdr:nvSpPr>
        <xdr:cNvPr id="641" name="フローチャート: 判断 640"/>
        <xdr:cNvSpPr/>
      </xdr:nvSpPr>
      <xdr:spPr>
        <a:xfrm>
          <a:off x="13652500" y="97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120650</xdr:rowOff>
    </xdr:from>
    <xdr:to>
      <xdr:col>67</xdr:col>
      <xdr:colOff>101600</xdr:colOff>
      <xdr:row>57</xdr:row>
      <xdr:rowOff>50800</xdr:rowOff>
    </xdr:to>
    <xdr:sp macro="" textlink="">
      <xdr:nvSpPr>
        <xdr:cNvPr id="642" name="フローチャート: 判断 641"/>
        <xdr:cNvSpPr/>
      </xdr:nvSpPr>
      <xdr:spPr>
        <a:xfrm>
          <a:off x="12763500" y="97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49784</xdr:rowOff>
    </xdr:from>
    <xdr:to>
      <xdr:col>85</xdr:col>
      <xdr:colOff>177800</xdr:colOff>
      <xdr:row>56</xdr:row>
      <xdr:rowOff>151384</xdr:rowOff>
    </xdr:to>
    <xdr:sp macro="" textlink="">
      <xdr:nvSpPr>
        <xdr:cNvPr id="648" name="楕円 647"/>
        <xdr:cNvSpPr/>
      </xdr:nvSpPr>
      <xdr:spPr>
        <a:xfrm>
          <a:off x="16268700" y="965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72661</xdr:rowOff>
    </xdr:from>
    <xdr:ext cx="405111" cy="259045"/>
    <xdr:sp macro="" textlink="">
      <xdr:nvSpPr>
        <xdr:cNvPr id="649" name="【保健センター・保健所】&#10;有形固定資産減価償却率該当値テキスト"/>
        <xdr:cNvSpPr txBox="1"/>
      </xdr:nvSpPr>
      <xdr:spPr>
        <a:xfrm>
          <a:off x="16357600" y="950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141224</xdr:rowOff>
    </xdr:from>
    <xdr:to>
      <xdr:col>81</xdr:col>
      <xdr:colOff>101600</xdr:colOff>
      <xdr:row>56</xdr:row>
      <xdr:rowOff>71374</xdr:rowOff>
    </xdr:to>
    <xdr:sp macro="" textlink="">
      <xdr:nvSpPr>
        <xdr:cNvPr id="650" name="楕円 649"/>
        <xdr:cNvSpPr/>
      </xdr:nvSpPr>
      <xdr:spPr>
        <a:xfrm>
          <a:off x="15430500" y="957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20574</xdr:rowOff>
    </xdr:from>
    <xdr:to>
      <xdr:col>85</xdr:col>
      <xdr:colOff>127000</xdr:colOff>
      <xdr:row>56</xdr:row>
      <xdr:rowOff>100584</xdr:rowOff>
    </xdr:to>
    <xdr:cxnSp macro="">
      <xdr:nvCxnSpPr>
        <xdr:cNvPr id="651" name="直線コネクタ 650"/>
        <xdr:cNvCxnSpPr/>
      </xdr:nvCxnSpPr>
      <xdr:spPr>
        <a:xfrm>
          <a:off x="15481300" y="9621774"/>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93218</xdr:rowOff>
    </xdr:from>
    <xdr:to>
      <xdr:col>76</xdr:col>
      <xdr:colOff>165100</xdr:colOff>
      <xdr:row>56</xdr:row>
      <xdr:rowOff>23368</xdr:rowOff>
    </xdr:to>
    <xdr:sp macro="" textlink="">
      <xdr:nvSpPr>
        <xdr:cNvPr id="652" name="楕円 651"/>
        <xdr:cNvSpPr/>
      </xdr:nvSpPr>
      <xdr:spPr>
        <a:xfrm>
          <a:off x="14541500" y="952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144018</xdr:rowOff>
    </xdr:from>
    <xdr:to>
      <xdr:col>81</xdr:col>
      <xdr:colOff>50800</xdr:colOff>
      <xdr:row>56</xdr:row>
      <xdr:rowOff>20574</xdr:rowOff>
    </xdr:to>
    <xdr:cxnSp macro="">
      <xdr:nvCxnSpPr>
        <xdr:cNvPr id="653" name="直線コネクタ 652"/>
        <xdr:cNvCxnSpPr/>
      </xdr:nvCxnSpPr>
      <xdr:spPr>
        <a:xfrm>
          <a:off x="14592300" y="957376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134366</xdr:rowOff>
    </xdr:from>
    <xdr:to>
      <xdr:col>72</xdr:col>
      <xdr:colOff>38100</xdr:colOff>
      <xdr:row>57</xdr:row>
      <xdr:rowOff>64516</xdr:rowOff>
    </xdr:to>
    <xdr:sp macro="" textlink="">
      <xdr:nvSpPr>
        <xdr:cNvPr id="654" name="楕円 653"/>
        <xdr:cNvSpPr/>
      </xdr:nvSpPr>
      <xdr:spPr>
        <a:xfrm>
          <a:off x="13652500" y="973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144018</xdr:rowOff>
    </xdr:from>
    <xdr:to>
      <xdr:col>76</xdr:col>
      <xdr:colOff>114300</xdr:colOff>
      <xdr:row>57</xdr:row>
      <xdr:rowOff>13716</xdr:rowOff>
    </xdr:to>
    <xdr:cxnSp macro="">
      <xdr:nvCxnSpPr>
        <xdr:cNvPr id="655" name="直線コネクタ 654"/>
        <xdr:cNvCxnSpPr/>
      </xdr:nvCxnSpPr>
      <xdr:spPr>
        <a:xfrm flipV="1">
          <a:off x="13703300" y="9573768"/>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84074</xdr:rowOff>
    </xdr:from>
    <xdr:to>
      <xdr:col>67</xdr:col>
      <xdr:colOff>101600</xdr:colOff>
      <xdr:row>57</xdr:row>
      <xdr:rowOff>14224</xdr:rowOff>
    </xdr:to>
    <xdr:sp macro="" textlink="">
      <xdr:nvSpPr>
        <xdr:cNvPr id="656" name="楕円 655"/>
        <xdr:cNvSpPr/>
      </xdr:nvSpPr>
      <xdr:spPr>
        <a:xfrm>
          <a:off x="12763500" y="96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134874</xdr:rowOff>
    </xdr:from>
    <xdr:to>
      <xdr:col>71</xdr:col>
      <xdr:colOff>177800</xdr:colOff>
      <xdr:row>57</xdr:row>
      <xdr:rowOff>13716</xdr:rowOff>
    </xdr:to>
    <xdr:cxnSp macro="">
      <xdr:nvCxnSpPr>
        <xdr:cNvPr id="657" name="直線コネクタ 656"/>
        <xdr:cNvCxnSpPr/>
      </xdr:nvCxnSpPr>
      <xdr:spPr>
        <a:xfrm>
          <a:off x="12814300" y="973607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108221</xdr:rowOff>
    </xdr:from>
    <xdr:ext cx="405111" cy="259045"/>
    <xdr:sp macro="" textlink="">
      <xdr:nvSpPr>
        <xdr:cNvPr id="658" name="n_1aveValue【保健センター・保健所】&#10;有形固定資産減価償却率"/>
        <xdr:cNvSpPr txBox="1"/>
      </xdr:nvSpPr>
      <xdr:spPr>
        <a:xfrm>
          <a:off x="15266044" y="9880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115079</xdr:rowOff>
    </xdr:from>
    <xdr:ext cx="405111" cy="259045"/>
    <xdr:sp macro="" textlink="">
      <xdr:nvSpPr>
        <xdr:cNvPr id="659" name="n_2aveValue【保健センター・保健所】&#10;有形固定資産減価償却率"/>
        <xdr:cNvSpPr txBox="1"/>
      </xdr:nvSpPr>
      <xdr:spPr>
        <a:xfrm>
          <a:off x="14389744" y="988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94505</xdr:rowOff>
    </xdr:from>
    <xdr:ext cx="405111" cy="259045"/>
    <xdr:sp macro="" textlink="">
      <xdr:nvSpPr>
        <xdr:cNvPr id="660" name="n_3aveValue【保健センター・保健所】&#10;有形固定資産減価償却率"/>
        <xdr:cNvSpPr txBox="1"/>
      </xdr:nvSpPr>
      <xdr:spPr>
        <a:xfrm>
          <a:off x="13500744" y="986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41927</xdr:rowOff>
    </xdr:from>
    <xdr:ext cx="405111" cy="259045"/>
    <xdr:sp macro="" textlink="">
      <xdr:nvSpPr>
        <xdr:cNvPr id="661" name="n_4aveValue【保健センター・保健所】&#10;有形固定資産減価償却率"/>
        <xdr:cNvSpPr txBox="1"/>
      </xdr:nvSpPr>
      <xdr:spPr>
        <a:xfrm>
          <a:off x="12611744" y="981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87901</xdr:rowOff>
    </xdr:from>
    <xdr:ext cx="405111" cy="259045"/>
    <xdr:sp macro="" textlink="">
      <xdr:nvSpPr>
        <xdr:cNvPr id="662" name="n_1mainValue【保健センター・保健所】&#10;有形固定資産減価償却率"/>
        <xdr:cNvSpPr txBox="1"/>
      </xdr:nvSpPr>
      <xdr:spPr>
        <a:xfrm>
          <a:off x="15266044" y="9346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39895</xdr:rowOff>
    </xdr:from>
    <xdr:ext cx="405111" cy="259045"/>
    <xdr:sp macro="" textlink="">
      <xdr:nvSpPr>
        <xdr:cNvPr id="663" name="n_2mainValue【保健センター・保健所】&#10;有形固定資産減価償却率"/>
        <xdr:cNvSpPr txBox="1"/>
      </xdr:nvSpPr>
      <xdr:spPr>
        <a:xfrm>
          <a:off x="14389744" y="9298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81043</xdr:rowOff>
    </xdr:from>
    <xdr:ext cx="405111" cy="259045"/>
    <xdr:sp macro="" textlink="">
      <xdr:nvSpPr>
        <xdr:cNvPr id="664" name="n_3mainValue【保健センター・保健所】&#10;有形固定資産減価償却率"/>
        <xdr:cNvSpPr txBox="1"/>
      </xdr:nvSpPr>
      <xdr:spPr>
        <a:xfrm>
          <a:off x="13500744" y="951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30751</xdr:rowOff>
    </xdr:from>
    <xdr:ext cx="405111" cy="259045"/>
    <xdr:sp macro="" textlink="">
      <xdr:nvSpPr>
        <xdr:cNvPr id="665" name="n_4mainValue【保健センター・保健所】&#10;有形固定資産減価償却率"/>
        <xdr:cNvSpPr txBox="1"/>
      </xdr:nvSpPr>
      <xdr:spPr>
        <a:xfrm>
          <a:off x="12611744" y="946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6" name="直線コネクタ 6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87" name="直線コネクタ 686"/>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88"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89" name="直線コネクタ 688"/>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0"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1" name="直線コネクタ 690"/>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692" name="【保健センター・保健所】&#10;一人当たり面積平均値テキスト"/>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3" name="フローチャート: 判断 692"/>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694" name="フローチャート: 判断 693"/>
        <xdr:cNvSpPr/>
      </xdr:nvSpPr>
      <xdr:spPr>
        <a:xfrm>
          <a:off x="21272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95" name="フローチャート: 判断 694"/>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96" name="フローチャート: 判断 695"/>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697" name="フローチャート: 判断 696"/>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703" name="楕円 702"/>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704" name="【保健センター・保健所】&#10;一人当たり面積該当値テキスト"/>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705" name="楕円 704"/>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706" name="直線コネクタ 705"/>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707" name="楕円 706"/>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708" name="直線コネクタ 707"/>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709" name="楕円 708"/>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710" name="直線コネクタ 709"/>
        <xdr:cNvCxnSpPr/>
      </xdr:nvCxnSpPr>
      <xdr:spPr>
        <a:xfrm>
          <a:off x="19545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11" name="楕円 710"/>
        <xdr:cNvSpPr/>
      </xdr:nvSpPr>
      <xdr:spPr>
        <a:xfrm>
          <a:off x="18605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114300</xdr:rowOff>
    </xdr:from>
    <xdr:to>
      <xdr:col>102</xdr:col>
      <xdr:colOff>114300</xdr:colOff>
      <xdr:row>62</xdr:row>
      <xdr:rowOff>114300</xdr:rowOff>
    </xdr:to>
    <xdr:cxnSp macro="">
      <xdr:nvCxnSpPr>
        <xdr:cNvPr id="712" name="直線コネクタ 711"/>
        <xdr:cNvCxnSpPr/>
      </xdr:nvCxnSpPr>
      <xdr:spPr>
        <a:xfrm>
          <a:off x="18656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44467</xdr:rowOff>
    </xdr:from>
    <xdr:ext cx="469744" cy="259045"/>
    <xdr:sp macro="" textlink="">
      <xdr:nvSpPr>
        <xdr:cNvPr id="713" name="n_1aveValue【保健センター・保健所】&#10;一人当たり面積"/>
        <xdr:cNvSpPr txBox="1"/>
      </xdr:nvSpPr>
      <xdr:spPr>
        <a:xfrm>
          <a:off x="21075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714"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715" name="n_3ave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716" name="n_4aveValue【保健センター・保健所】&#10;一人当たり面積"/>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717"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18" name="n_2main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719" name="n_3mainValue【保健センター・保健所】&#10;一人当たり面積"/>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720" name="n_4mainValue【保健センター・保健所】&#10;一人当たり面積"/>
        <xdr:cNvSpPr txBox="1"/>
      </xdr:nvSpPr>
      <xdr:spPr>
        <a:xfrm>
          <a:off x="18421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2" name="直線コネクタ 73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3" name="テキスト ボックス 73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4" name="直線コネクタ 73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5" name="テキスト ボックス 73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6" name="直線コネクタ 73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7" name="テキスト ボックス 73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8" name="直線コネクタ 73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9" name="テキスト ボックス 73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58674</xdr:rowOff>
    </xdr:from>
    <xdr:to>
      <xdr:col>85</xdr:col>
      <xdr:colOff>126364</xdr:colOff>
      <xdr:row>86</xdr:row>
      <xdr:rowOff>51815</xdr:rowOff>
    </xdr:to>
    <xdr:cxnSp macro="">
      <xdr:nvCxnSpPr>
        <xdr:cNvPr id="743" name="直線コネクタ 742"/>
        <xdr:cNvCxnSpPr/>
      </xdr:nvCxnSpPr>
      <xdr:spPr>
        <a:xfrm flipV="1">
          <a:off x="16318864" y="13603224"/>
          <a:ext cx="0" cy="119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55642</xdr:rowOff>
    </xdr:from>
    <xdr:ext cx="405111" cy="259045"/>
    <xdr:sp macro="" textlink="">
      <xdr:nvSpPr>
        <xdr:cNvPr id="744" name="【消防施設】&#10;有形固定資産減価償却率最小値テキスト"/>
        <xdr:cNvSpPr txBox="1"/>
      </xdr:nvSpPr>
      <xdr:spPr>
        <a:xfrm>
          <a:off x="16357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51815</xdr:rowOff>
    </xdr:from>
    <xdr:to>
      <xdr:col>86</xdr:col>
      <xdr:colOff>25400</xdr:colOff>
      <xdr:row>86</xdr:row>
      <xdr:rowOff>51815</xdr:rowOff>
    </xdr:to>
    <xdr:cxnSp macro="">
      <xdr:nvCxnSpPr>
        <xdr:cNvPr id="745" name="直線コネクタ 744"/>
        <xdr:cNvCxnSpPr/>
      </xdr:nvCxnSpPr>
      <xdr:spPr>
        <a:xfrm>
          <a:off x="16230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5351</xdr:rowOff>
    </xdr:from>
    <xdr:ext cx="405111" cy="259045"/>
    <xdr:sp macro="" textlink="">
      <xdr:nvSpPr>
        <xdr:cNvPr id="746" name="【消防施設】&#10;有形固定資産減価償却率最大値テキスト"/>
        <xdr:cNvSpPr txBox="1"/>
      </xdr:nvSpPr>
      <xdr:spPr>
        <a:xfrm>
          <a:off x="16357600" y="1337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58674</xdr:rowOff>
    </xdr:from>
    <xdr:to>
      <xdr:col>86</xdr:col>
      <xdr:colOff>25400</xdr:colOff>
      <xdr:row>79</xdr:row>
      <xdr:rowOff>58674</xdr:rowOff>
    </xdr:to>
    <xdr:cxnSp macro="">
      <xdr:nvCxnSpPr>
        <xdr:cNvPr id="747" name="直線コネクタ 746"/>
        <xdr:cNvCxnSpPr/>
      </xdr:nvCxnSpPr>
      <xdr:spPr>
        <a:xfrm>
          <a:off x="16230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3319</xdr:rowOff>
    </xdr:from>
    <xdr:ext cx="405111" cy="259045"/>
    <xdr:sp macro="" textlink="">
      <xdr:nvSpPr>
        <xdr:cNvPr id="748" name="【消防施設】&#10;有形固定資産減価償却率平均値テキスト"/>
        <xdr:cNvSpPr txBox="1"/>
      </xdr:nvSpPr>
      <xdr:spPr>
        <a:xfrm>
          <a:off x="16357600" y="1406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151892</xdr:rowOff>
    </xdr:from>
    <xdr:to>
      <xdr:col>85</xdr:col>
      <xdr:colOff>177800</xdr:colOff>
      <xdr:row>83</xdr:row>
      <xdr:rowOff>82042</xdr:rowOff>
    </xdr:to>
    <xdr:sp macro="" textlink="">
      <xdr:nvSpPr>
        <xdr:cNvPr id="749" name="フローチャート: 判断 748"/>
        <xdr:cNvSpPr/>
      </xdr:nvSpPr>
      <xdr:spPr>
        <a:xfrm>
          <a:off x="162687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163322</xdr:rowOff>
    </xdr:from>
    <xdr:to>
      <xdr:col>81</xdr:col>
      <xdr:colOff>101600</xdr:colOff>
      <xdr:row>83</xdr:row>
      <xdr:rowOff>93472</xdr:rowOff>
    </xdr:to>
    <xdr:sp macro="" textlink="">
      <xdr:nvSpPr>
        <xdr:cNvPr id="750" name="フローチャート: 判断 749"/>
        <xdr:cNvSpPr/>
      </xdr:nvSpPr>
      <xdr:spPr>
        <a:xfrm>
          <a:off x="154305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1015</xdr:rowOff>
    </xdr:from>
    <xdr:to>
      <xdr:col>76</xdr:col>
      <xdr:colOff>165100</xdr:colOff>
      <xdr:row>83</xdr:row>
      <xdr:rowOff>102615</xdr:rowOff>
    </xdr:to>
    <xdr:sp macro="" textlink="">
      <xdr:nvSpPr>
        <xdr:cNvPr id="751" name="フローチャート: 判断 750"/>
        <xdr:cNvSpPr/>
      </xdr:nvSpPr>
      <xdr:spPr>
        <a:xfrm>
          <a:off x="14541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xdr:rowOff>
    </xdr:from>
    <xdr:to>
      <xdr:col>72</xdr:col>
      <xdr:colOff>38100</xdr:colOff>
      <xdr:row>83</xdr:row>
      <xdr:rowOff>104902</xdr:rowOff>
    </xdr:to>
    <xdr:sp macro="" textlink="">
      <xdr:nvSpPr>
        <xdr:cNvPr id="752" name="フローチャート: 判断 751"/>
        <xdr:cNvSpPr/>
      </xdr:nvSpPr>
      <xdr:spPr>
        <a:xfrm>
          <a:off x="13652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103887</xdr:rowOff>
    </xdr:from>
    <xdr:to>
      <xdr:col>67</xdr:col>
      <xdr:colOff>101600</xdr:colOff>
      <xdr:row>83</xdr:row>
      <xdr:rowOff>34037</xdr:rowOff>
    </xdr:to>
    <xdr:sp macro="" textlink="">
      <xdr:nvSpPr>
        <xdr:cNvPr id="753" name="フローチャート: 判断 752"/>
        <xdr:cNvSpPr/>
      </xdr:nvSpPr>
      <xdr:spPr>
        <a:xfrm>
          <a:off x="12763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759" name="楕円 758"/>
        <xdr:cNvSpPr/>
      </xdr:nvSpPr>
      <xdr:spPr>
        <a:xfrm>
          <a:off x="16268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xdr:rowOff>
    </xdr:from>
    <xdr:ext cx="405111" cy="259045"/>
    <xdr:sp macro="" textlink="">
      <xdr:nvSpPr>
        <xdr:cNvPr id="760" name="【消防施設】&#10;有形固定資産減価償却率該当値テキスト"/>
        <xdr:cNvSpPr txBox="1"/>
      </xdr:nvSpPr>
      <xdr:spPr>
        <a:xfrm>
          <a:off x="16357600"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1015</xdr:rowOff>
    </xdr:from>
    <xdr:to>
      <xdr:col>81</xdr:col>
      <xdr:colOff>101600</xdr:colOff>
      <xdr:row>83</xdr:row>
      <xdr:rowOff>102615</xdr:rowOff>
    </xdr:to>
    <xdr:sp macro="" textlink="">
      <xdr:nvSpPr>
        <xdr:cNvPr id="761" name="楕円 760"/>
        <xdr:cNvSpPr/>
      </xdr:nvSpPr>
      <xdr:spPr>
        <a:xfrm>
          <a:off x="15430500" y="142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51815</xdr:rowOff>
    </xdr:from>
    <xdr:to>
      <xdr:col>85</xdr:col>
      <xdr:colOff>127000</xdr:colOff>
      <xdr:row>83</xdr:row>
      <xdr:rowOff>72389</xdr:rowOff>
    </xdr:to>
    <xdr:cxnSp macro="">
      <xdr:nvCxnSpPr>
        <xdr:cNvPr id="762" name="直線コネクタ 761"/>
        <xdr:cNvCxnSpPr/>
      </xdr:nvCxnSpPr>
      <xdr:spPr>
        <a:xfrm>
          <a:off x="15481300" y="14282165"/>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135889</xdr:rowOff>
    </xdr:from>
    <xdr:to>
      <xdr:col>76</xdr:col>
      <xdr:colOff>165100</xdr:colOff>
      <xdr:row>83</xdr:row>
      <xdr:rowOff>66039</xdr:rowOff>
    </xdr:to>
    <xdr:sp macro="" textlink="">
      <xdr:nvSpPr>
        <xdr:cNvPr id="763" name="楕円 762"/>
        <xdr:cNvSpPr/>
      </xdr:nvSpPr>
      <xdr:spPr>
        <a:xfrm>
          <a:off x="14541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15239</xdr:rowOff>
    </xdr:from>
    <xdr:to>
      <xdr:col>81</xdr:col>
      <xdr:colOff>50800</xdr:colOff>
      <xdr:row>83</xdr:row>
      <xdr:rowOff>51815</xdr:rowOff>
    </xdr:to>
    <xdr:cxnSp macro="">
      <xdr:nvCxnSpPr>
        <xdr:cNvPr id="764" name="直線コネクタ 763"/>
        <xdr:cNvCxnSpPr/>
      </xdr:nvCxnSpPr>
      <xdr:spPr>
        <a:xfrm>
          <a:off x="14592300" y="1424558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87885</xdr:rowOff>
    </xdr:from>
    <xdr:to>
      <xdr:col>72</xdr:col>
      <xdr:colOff>38100</xdr:colOff>
      <xdr:row>85</xdr:row>
      <xdr:rowOff>18035</xdr:rowOff>
    </xdr:to>
    <xdr:sp macro="" textlink="">
      <xdr:nvSpPr>
        <xdr:cNvPr id="765" name="楕円 764"/>
        <xdr:cNvSpPr/>
      </xdr:nvSpPr>
      <xdr:spPr>
        <a:xfrm>
          <a:off x="13652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15239</xdr:rowOff>
    </xdr:from>
    <xdr:to>
      <xdr:col>76</xdr:col>
      <xdr:colOff>114300</xdr:colOff>
      <xdr:row>84</xdr:row>
      <xdr:rowOff>138685</xdr:rowOff>
    </xdr:to>
    <xdr:cxnSp macro="">
      <xdr:nvCxnSpPr>
        <xdr:cNvPr id="766" name="直線コネクタ 765"/>
        <xdr:cNvCxnSpPr/>
      </xdr:nvCxnSpPr>
      <xdr:spPr>
        <a:xfrm flipV="1">
          <a:off x="13703300" y="14245589"/>
          <a:ext cx="889000" cy="29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53594</xdr:rowOff>
    </xdr:from>
    <xdr:to>
      <xdr:col>67</xdr:col>
      <xdr:colOff>101600</xdr:colOff>
      <xdr:row>84</xdr:row>
      <xdr:rowOff>155194</xdr:rowOff>
    </xdr:to>
    <xdr:sp macro="" textlink="">
      <xdr:nvSpPr>
        <xdr:cNvPr id="767" name="楕円 766"/>
        <xdr:cNvSpPr/>
      </xdr:nvSpPr>
      <xdr:spPr>
        <a:xfrm>
          <a:off x="12763500" y="14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104394</xdr:rowOff>
    </xdr:from>
    <xdr:to>
      <xdr:col>71</xdr:col>
      <xdr:colOff>177800</xdr:colOff>
      <xdr:row>84</xdr:row>
      <xdr:rowOff>138685</xdr:rowOff>
    </xdr:to>
    <xdr:cxnSp macro="">
      <xdr:nvCxnSpPr>
        <xdr:cNvPr id="768" name="直線コネクタ 767"/>
        <xdr:cNvCxnSpPr/>
      </xdr:nvCxnSpPr>
      <xdr:spPr>
        <a:xfrm>
          <a:off x="12814300" y="1450619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109999</xdr:rowOff>
    </xdr:from>
    <xdr:ext cx="405111" cy="259045"/>
    <xdr:sp macro="" textlink="">
      <xdr:nvSpPr>
        <xdr:cNvPr id="769" name="n_1aveValue【消防施設】&#10;有形固定資産減価償却率"/>
        <xdr:cNvSpPr txBox="1"/>
      </xdr:nvSpPr>
      <xdr:spPr>
        <a:xfrm>
          <a:off x="15266044" y="1399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93742</xdr:rowOff>
    </xdr:from>
    <xdr:ext cx="405111" cy="259045"/>
    <xdr:sp macro="" textlink="">
      <xdr:nvSpPr>
        <xdr:cNvPr id="770" name="n_2aveValue【消防施設】&#10;有形固定資産減価償却率"/>
        <xdr:cNvSpPr txBox="1"/>
      </xdr:nvSpPr>
      <xdr:spPr>
        <a:xfrm>
          <a:off x="14389744" y="1432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121429</xdr:rowOff>
    </xdr:from>
    <xdr:ext cx="405111" cy="259045"/>
    <xdr:sp macro="" textlink="">
      <xdr:nvSpPr>
        <xdr:cNvPr id="771" name="n_3aveValue【消防施設】&#10;有形固定資産減価償却率"/>
        <xdr:cNvSpPr txBox="1"/>
      </xdr:nvSpPr>
      <xdr:spPr>
        <a:xfrm>
          <a:off x="13500744" y="1400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50564</xdr:rowOff>
    </xdr:from>
    <xdr:ext cx="405111" cy="259045"/>
    <xdr:sp macro="" textlink="">
      <xdr:nvSpPr>
        <xdr:cNvPr id="772" name="n_4aveValue【消防施設】&#10;有形固定資産減価償却率"/>
        <xdr:cNvSpPr txBox="1"/>
      </xdr:nvSpPr>
      <xdr:spPr>
        <a:xfrm>
          <a:off x="12611744" y="139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93742</xdr:rowOff>
    </xdr:from>
    <xdr:ext cx="405111" cy="259045"/>
    <xdr:sp macro="" textlink="">
      <xdr:nvSpPr>
        <xdr:cNvPr id="773" name="n_1mainValue【消防施設】&#10;有形固定資産減価償却率"/>
        <xdr:cNvSpPr txBox="1"/>
      </xdr:nvSpPr>
      <xdr:spPr>
        <a:xfrm>
          <a:off x="15266044" y="1432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82566</xdr:rowOff>
    </xdr:from>
    <xdr:ext cx="405111" cy="259045"/>
    <xdr:sp macro="" textlink="">
      <xdr:nvSpPr>
        <xdr:cNvPr id="774" name="n_2mainValue【消防施設】&#10;有形固定資産減価償却率"/>
        <xdr:cNvSpPr txBox="1"/>
      </xdr:nvSpPr>
      <xdr:spPr>
        <a:xfrm>
          <a:off x="14389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9162</xdr:rowOff>
    </xdr:from>
    <xdr:ext cx="405111" cy="259045"/>
    <xdr:sp macro="" textlink="">
      <xdr:nvSpPr>
        <xdr:cNvPr id="775" name="n_3mainValue【消防施設】&#10;有形固定資産減価償却率"/>
        <xdr:cNvSpPr txBox="1"/>
      </xdr:nvSpPr>
      <xdr:spPr>
        <a:xfrm>
          <a:off x="13500744" y="1458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146321</xdr:rowOff>
    </xdr:from>
    <xdr:ext cx="405111" cy="259045"/>
    <xdr:sp macro="" textlink="">
      <xdr:nvSpPr>
        <xdr:cNvPr id="776" name="n_4mainValue【消防施設】&#10;有形固定資産減価償却率"/>
        <xdr:cNvSpPr txBox="1"/>
      </xdr:nvSpPr>
      <xdr:spPr>
        <a:xfrm>
          <a:off x="12611744" y="1454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25400</xdr:rowOff>
    </xdr:from>
    <xdr:to>
      <xdr:col>116</xdr:col>
      <xdr:colOff>62864</xdr:colOff>
      <xdr:row>86</xdr:row>
      <xdr:rowOff>63500</xdr:rowOff>
    </xdr:to>
    <xdr:cxnSp macro="">
      <xdr:nvCxnSpPr>
        <xdr:cNvPr id="800" name="直線コネクタ 799"/>
        <xdr:cNvCxnSpPr/>
      </xdr:nvCxnSpPr>
      <xdr:spPr>
        <a:xfrm flipV="1">
          <a:off x="22160864" y="13398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1" name="【消防施設】&#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2" name="直線コネクタ 801"/>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143527</xdr:rowOff>
    </xdr:from>
    <xdr:ext cx="469744" cy="259045"/>
    <xdr:sp macro="" textlink="">
      <xdr:nvSpPr>
        <xdr:cNvPr id="803" name="【消防施設】&#10;一人当たり面積最大値テキスト"/>
        <xdr:cNvSpPr txBox="1"/>
      </xdr:nvSpPr>
      <xdr:spPr>
        <a:xfrm>
          <a:off x="22199600"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25400</xdr:rowOff>
    </xdr:from>
    <xdr:to>
      <xdr:col>116</xdr:col>
      <xdr:colOff>152400</xdr:colOff>
      <xdr:row>78</xdr:row>
      <xdr:rowOff>25400</xdr:rowOff>
    </xdr:to>
    <xdr:cxnSp macro="">
      <xdr:nvCxnSpPr>
        <xdr:cNvPr id="804" name="直線コネクタ 803"/>
        <xdr:cNvCxnSpPr/>
      </xdr:nvCxnSpPr>
      <xdr:spPr>
        <a:xfrm>
          <a:off x="22072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805" name="【消防施設】&#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6" name="フローチャート: 判断 805"/>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807" name="フローチャート: 判断 806"/>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808" name="フローチャート: 判断 807"/>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809" name="フローチャート: 判断 808"/>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69850</xdr:rowOff>
    </xdr:from>
    <xdr:to>
      <xdr:col>98</xdr:col>
      <xdr:colOff>38100</xdr:colOff>
      <xdr:row>84</xdr:row>
      <xdr:rowOff>0</xdr:rowOff>
    </xdr:to>
    <xdr:sp macro="" textlink="">
      <xdr:nvSpPr>
        <xdr:cNvPr id="810" name="フローチャート: 判断 809"/>
        <xdr:cNvSpPr/>
      </xdr:nvSpPr>
      <xdr:spPr>
        <a:xfrm>
          <a:off x="18605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816" name="楕円 815"/>
        <xdr:cNvSpPr/>
      </xdr:nvSpPr>
      <xdr:spPr>
        <a:xfrm>
          <a:off x="221107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54627</xdr:rowOff>
    </xdr:from>
    <xdr:ext cx="469744" cy="259045"/>
    <xdr:sp macro="" textlink="">
      <xdr:nvSpPr>
        <xdr:cNvPr id="817" name="【消防施設】&#10;一人当たり面積該当値テキスト"/>
        <xdr:cNvSpPr txBox="1"/>
      </xdr:nvSpPr>
      <xdr:spPr>
        <a:xfrm>
          <a:off x="22199600" y="1411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31750</xdr:rowOff>
    </xdr:from>
    <xdr:to>
      <xdr:col>112</xdr:col>
      <xdr:colOff>38100</xdr:colOff>
      <xdr:row>83</xdr:row>
      <xdr:rowOff>133350</xdr:rowOff>
    </xdr:to>
    <xdr:sp macro="" textlink="">
      <xdr:nvSpPr>
        <xdr:cNvPr id="818" name="楕円 817"/>
        <xdr:cNvSpPr/>
      </xdr:nvSpPr>
      <xdr:spPr>
        <a:xfrm>
          <a:off x="212725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82550</xdr:rowOff>
    </xdr:from>
    <xdr:to>
      <xdr:col>116</xdr:col>
      <xdr:colOff>63500</xdr:colOff>
      <xdr:row>83</xdr:row>
      <xdr:rowOff>82550</xdr:rowOff>
    </xdr:to>
    <xdr:cxnSp macro="">
      <xdr:nvCxnSpPr>
        <xdr:cNvPr id="819" name="直線コネクタ 818"/>
        <xdr:cNvCxnSpPr/>
      </xdr:nvCxnSpPr>
      <xdr:spPr>
        <a:xfrm>
          <a:off x="21323300" y="14312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19050</xdr:rowOff>
    </xdr:from>
    <xdr:to>
      <xdr:col>107</xdr:col>
      <xdr:colOff>101600</xdr:colOff>
      <xdr:row>83</xdr:row>
      <xdr:rowOff>120650</xdr:rowOff>
    </xdr:to>
    <xdr:sp macro="" textlink="">
      <xdr:nvSpPr>
        <xdr:cNvPr id="820" name="楕円 819"/>
        <xdr:cNvSpPr/>
      </xdr:nvSpPr>
      <xdr:spPr>
        <a:xfrm>
          <a:off x="20383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69850</xdr:rowOff>
    </xdr:from>
    <xdr:to>
      <xdr:col>111</xdr:col>
      <xdr:colOff>177800</xdr:colOff>
      <xdr:row>83</xdr:row>
      <xdr:rowOff>82550</xdr:rowOff>
    </xdr:to>
    <xdr:cxnSp macro="">
      <xdr:nvCxnSpPr>
        <xdr:cNvPr id="821" name="直線コネクタ 820"/>
        <xdr:cNvCxnSpPr/>
      </xdr:nvCxnSpPr>
      <xdr:spPr>
        <a:xfrm>
          <a:off x="20434300" y="14300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107950</xdr:rowOff>
    </xdr:from>
    <xdr:to>
      <xdr:col>102</xdr:col>
      <xdr:colOff>165100</xdr:colOff>
      <xdr:row>84</xdr:row>
      <xdr:rowOff>38100</xdr:rowOff>
    </xdr:to>
    <xdr:sp macro="" textlink="">
      <xdr:nvSpPr>
        <xdr:cNvPr id="822" name="楕円 821"/>
        <xdr:cNvSpPr/>
      </xdr:nvSpPr>
      <xdr:spPr>
        <a:xfrm>
          <a:off x="19494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69850</xdr:rowOff>
    </xdr:from>
    <xdr:to>
      <xdr:col>107</xdr:col>
      <xdr:colOff>50800</xdr:colOff>
      <xdr:row>83</xdr:row>
      <xdr:rowOff>158750</xdr:rowOff>
    </xdr:to>
    <xdr:cxnSp macro="">
      <xdr:nvCxnSpPr>
        <xdr:cNvPr id="823" name="直線コネクタ 822"/>
        <xdr:cNvCxnSpPr/>
      </xdr:nvCxnSpPr>
      <xdr:spPr>
        <a:xfrm flipV="1">
          <a:off x="19545300" y="14300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107950</xdr:rowOff>
    </xdr:from>
    <xdr:to>
      <xdr:col>98</xdr:col>
      <xdr:colOff>38100</xdr:colOff>
      <xdr:row>84</xdr:row>
      <xdr:rowOff>38100</xdr:rowOff>
    </xdr:to>
    <xdr:sp macro="" textlink="">
      <xdr:nvSpPr>
        <xdr:cNvPr id="824" name="楕円 823"/>
        <xdr:cNvSpPr/>
      </xdr:nvSpPr>
      <xdr:spPr>
        <a:xfrm>
          <a:off x="18605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158750</xdr:rowOff>
    </xdr:from>
    <xdr:to>
      <xdr:col>102</xdr:col>
      <xdr:colOff>114300</xdr:colOff>
      <xdr:row>83</xdr:row>
      <xdr:rowOff>158750</xdr:rowOff>
    </xdr:to>
    <xdr:cxnSp macro="">
      <xdr:nvCxnSpPr>
        <xdr:cNvPr id="825" name="直線コネクタ 824"/>
        <xdr:cNvCxnSpPr/>
      </xdr:nvCxnSpPr>
      <xdr:spPr>
        <a:xfrm>
          <a:off x="18656300" y="1438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149877</xdr:rowOff>
    </xdr:from>
    <xdr:ext cx="469744" cy="259045"/>
    <xdr:sp macro="" textlink="">
      <xdr:nvSpPr>
        <xdr:cNvPr id="826" name="n_1aveValue【消防施設】&#10;一人当たり面積"/>
        <xdr:cNvSpPr txBox="1"/>
      </xdr:nvSpPr>
      <xdr:spPr>
        <a:xfrm>
          <a:off x="210757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827" name="n_2aveValue【消防施設】&#10;一人当たり面積"/>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828" name="n_3aveValue【消防施設】&#10;一人当たり面積"/>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16527</xdr:rowOff>
    </xdr:from>
    <xdr:ext cx="469744" cy="259045"/>
    <xdr:sp macro="" textlink="">
      <xdr:nvSpPr>
        <xdr:cNvPr id="829" name="n_4aveValue【消防施設】&#10;一人当たり面積"/>
        <xdr:cNvSpPr txBox="1"/>
      </xdr:nvSpPr>
      <xdr:spPr>
        <a:xfrm>
          <a:off x="184214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149877</xdr:rowOff>
    </xdr:from>
    <xdr:ext cx="469744" cy="259045"/>
    <xdr:sp macro="" textlink="">
      <xdr:nvSpPr>
        <xdr:cNvPr id="830" name="n_1mainValue【消防施設】&#10;一人当たり面積"/>
        <xdr:cNvSpPr txBox="1"/>
      </xdr:nvSpPr>
      <xdr:spPr>
        <a:xfrm>
          <a:off x="210757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137177</xdr:rowOff>
    </xdr:from>
    <xdr:ext cx="469744" cy="259045"/>
    <xdr:sp macro="" textlink="">
      <xdr:nvSpPr>
        <xdr:cNvPr id="831" name="n_2mainValue【消防施設】&#10;一人当たり面積"/>
        <xdr:cNvSpPr txBox="1"/>
      </xdr:nvSpPr>
      <xdr:spPr>
        <a:xfrm>
          <a:off x="20199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29227</xdr:rowOff>
    </xdr:from>
    <xdr:ext cx="469744" cy="259045"/>
    <xdr:sp macro="" textlink="">
      <xdr:nvSpPr>
        <xdr:cNvPr id="832" name="n_3mainValue【消防施設】&#10;一人当たり面積"/>
        <xdr:cNvSpPr txBox="1"/>
      </xdr:nvSpPr>
      <xdr:spPr>
        <a:xfrm>
          <a:off x="19310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29227</xdr:rowOff>
    </xdr:from>
    <xdr:ext cx="469744" cy="259045"/>
    <xdr:sp macro="" textlink="">
      <xdr:nvSpPr>
        <xdr:cNvPr id="833" name="n_4mainValue【消防施設】&#10;一人当たり面積"/>
        <xdr:cNvSpPr txBox="1"/>
      </xdr:nvSpPr>
      <xdr:spPr>
        <a:xfrm>
          <a:off x="18421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5" name="直線コネクタ 8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6" name="テキスト ボックス 84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7" name="直線コネクタ 8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8" name="テキスト ボックス 8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9" name="直線コネクタ 8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0" name="テキスト ボックス 8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1" name="直線コネクタ 8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2" name="テキスト ボックス 8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3" name="直線コネクタ 8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4" name="テキスト ボックス 853"/>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109</xdr:row>
      <xdr:rowOff>60961</xdr:rowOff>
    </xdr:to>
    <xdr:cxnSp macro="">
      <xdr:nvCxnSpPr>
        <xdr:cNvPr id="857" name="直線コネクタ 856"/>
        <xdr:cNvCxnSpPr/>
      </xdr:nvCxnSpPr>
      <xdr:spPr>
        <a:xfrm flipV="1">
          <a:off x="16318864" y="1725358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858" name="【庁舎】&#10;有形固定資産減価償却率最小値テキスト"/>
        <xdr:cNvSpPr txBox="1"/>
      </xdr:nvSpPr>
      <xdr:spPr>
        <a:xfrm>
          <a:off x="16357600"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859" name="直線コネクタ 858"/>
        <xdr:cNvCxnSpPr/>
      </xdr:nvCxnSpPr>
      <xdr:spPr>
        <a:xfrm>
          <a:off x="16230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340478" cy="259045"/>
    <xdr:sp macro="" textlink="">
      <xdr:nvSpPr>
        <xdr:cNvPr id="860" name="【庁舎】&#10;有形固定資産減価償却率最大値テキスト"/>
        <xdr:cNvSpPr txBox="1"/>
      </xdr:nvSpPr>
      <xdr:spPr>
        <a:xfrm>
          <a:off x="16357600" y="17028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861" name="直線コネクタ 860"/>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149241</xdr:rowOff>
    </xdr:from>
    <xdr:ext cx="405111" cy="259045"/>
    <xdr:sp macro="" textlink="">
      <xdr:nvSpPr>
        <xdr:cNvPr id="862" name="【庁舎】&#10;有形固定資産減価償却率平均値テキスト"/>
        <xdr:cNvSpPr txBox="1"/>
      </xdr:nvSpPr>
      <xdr:spPr>
        <a:xfrm>
          <a:off x="16357600" y="1780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863" name="フローチャート: 判断 862"/>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21589</xdr:rowOff>
    </xdr:from>
    <xdr:to>
      <xdr:col>81</xdr:col>
      <xdr:colOff>101600</xdr:colOff>
      <xdr:row>105</xdr:row>
      <xdr:rowOff>123189</xdr:rowOff>
    </xdr:to>
    <xdr:sp macro="" textlink="">
      <xdr:nvSpPr>
        <xdr:cNvPr id="864" name="フローチャート: 判断 863"/>
        <xdr:cNvSpPr/>
      </xdr:nvSpPr>
      <xdr:spPr>
        <a:xfrm>
          <a:off x="15430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4445</xdr:rowOff>
    </xdr:from>
    <xdr:to>
      <xdr:col>76</xdr:col>
      <xdr:colOff>165100</xdr:colOff>
      <xdr:row>105</xdr:row>
      <xdr:rowOff>106045</xdr:rowOff>
    </xdr:to>
    <xdr:sp macro="" textlink="">
      <xdr:nvSpPr>
        <xdr:cNvPr id="865" name="フローチャート: 判断 864"/>
        <xdr:cNvSpPr/>
      </xdr:nvSpPr>
      <xdr:spPr>
        <a:xfrm>
          <a:off x="14541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866" name="フローチャート: 判断 865"/>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78739</xdr:rowOff>
    </xdr:from>
    <xdr:to>
      <xdr:col>67</xdr:col>
      <xdr:colOff>101600</xdr:colOff>
      <xdr:row>106</xdr:row>
      <xdr:rowOff>8889</xdr:rowOff>
    </xdr:to>
    <xdr:sp macro="" textlink="">
      <xdr:nvSpPr>
        <xdr:cNvPr id="867" name="フローチャート: 判断 866"/>
        <xdr:cNvSpPr/>
      </xdr:nvSpPr>
      <xdr:spPr>
        <a:xfrm>
          <a:off x="1276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156845</xdr:rowOff>
    </xdr:from>
    <xdr:to>
      <xdr:col>85</xdr:col>
      <xdr:colOff>177800</xdr:colOff>
      <xdr:row>109</xdr:row>
      <xdr:rowOff>86995</xdr:rowOff>
    </xdr:to>
    <xdr:sp macro="" textlink="">
      <xdr:nvSpPr>
        <xdr:cNvPr id="873" name="楕円 872"/>
        <xdr:cNvSpPr/>
      </xdr:nvSpPr>
      <xdr:spPr>
        <a:xfrm>
          <a:off x="16268700" y="1867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71772</xdr:rowOff>
    </xdr:from>
    <xdr:ext cx="405111" cy="259045"/>
    <xdr:sp macro="" textlink="">
      <xdr:nvSpPr>
        <xdr:cNvPr id="874" name="【庁舎】&#10;有形固定資産減価償却率該当値テキスト"/>
        <xdr:cNvSpPr txBox="1"/>
      </xdr:nvSpPr>
      <xdr:spPr>
        <a:xfrm>
          <a:off x="16357600" y="18588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143511</xdr:rowOff>
    </xdr:from>
    <xdr:to>
      <xdr:col>81</xdr:col>
      <xdr:colOff>101600</xdr:colOff>
      <xdr:row>109</xdr:row>
      <xdr:rowOff>73661</xdr:rowOff>
    </xdr:to>
    <xdr:sp macro="" textlink="">
      <xdr:nvSpPr>
        <xdr:cNvPr id="875" name="楕円 874"/>
        <xdr:cNvSpPr/>
      </xdr:nvSpPr>
      <xdr:spPr>
        <a:xfrm>
          <a:off x="15430500" y="1866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22861</xdr:rowOff>
    </xdr:from>
    <xdr:to>
      <xdr:col>85</xdr:col>
      <xdr:colOff>127000</xdr:colOff>
      <xdr:row>109</xdr:row>
      <xdr:rowOff>36195</xdr:rowOff>
    </xdr:to>
    <xdr:cxnSp macro="">
      <xdr:nvCxnSpPr>
        <xdr:cNvPr id="876" name="直線コネクタ 875"/>
        <xdr:cNvCxnSpPr/>
      </xdr:nvCxnSpPr>
      <xdr:spPr>
        <a:xfrm>
          <a:off x="15481300" y="18710911"/>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103505</xdr:rowOff>
    </xdr:from>
    <xdr:to>
      <xdr:col>76</xdr:col>
      <xdr:colOff>165100</xdr:colOff>
      <xdr:row>109</xdr:row>
      <xdr:rowOff>33655</xdr:rowOff>
    </xdr:to>
    <xdr:sp macro="" textlink="">
      <xdr:nvSpPr>
        <xdr:cNvPr id="877" name="楕円 876"/>
        <xdr:cNvSpPr/>
      </xdr:nvSpPr>
      <xdr:spPr>
        <a:xfrm>
          <a:off x="14541500" y="1862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154305</xdr:rowOff>
    </xdr:from>
    <xdr:to>
      <xdr:col>81</xdr:col>
      <xdr:colOff>50800</xdr:colOff>
      <xdr:row>109</xdr:row>
      <xdr:rowOff>22861</xdr:rowOff>
    </xdr:to>
    <xdr:cxnSp macro="">
      <xdr:nvCxnSpPr>
        <xdr:cNvPr id="878" name="直線コネクタ 877"/>
        <xdr:cNvCxnSpPr/>
      </xdr:nvCxnSpPr>
      <xdr:spPr>
        <a:xfrm>
          <a:off x="14592300" y="186709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86361</xdr:rowOff>
    </xdr:from>
    <xdr:to>
      <xdr:col>72</xdr:col>
      <xdr:colOff>38100</xdr:colOff>
      <xdr:row>109</xdr:row>
      <xdr:rowOff>16511</xdr:rowOff>
    </xdr:to>
    <xdr:sp macro="" textlink="">
      <xdr:nvSpPr>
        <xdr:cNvPr id="879" name="楕円 878"/>
        <xdr:cNvSpPr/>
      </xdr:nvSpPr>
      <xdr:spPr>
        <a:xfrm>
          <a:off x="13652500" y="186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137161</xdr:rowOff>
    </xdr:from>
    <xdr:to>
      <xdr:col>76</xdr:col>
      <xdr:colOff>114300</xdr:colOff>
      <xdr:row>108</xdr:row>
      <xdr:rowOff>154305</xdr:rowOff>
    </xdr:to>
    <xdr:cxnSp macro="">
      <xdr:nvCxnSpPr>
        <xdr:cNvPr id="880" name="直線コネクタ 879"/>
        <xdr:cNvCxnSpPr/>
      </xdr:nvCxnSpPr>
      <xdr:spPr>
        <a:xfrm>
          <a:off x="13703300" y="1865376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63500</xdr:rowOff>
    </xdr:from>
    <xdr:to>
      <xdr:col>67</xdr:col>
      <xdr:colOff>101600</xdr:colOff>
      <xdr:row>108</xdr:row>
      <xdr:rowOff>165100</xdr:rowOff>
    </xdr:to>
    <xdr:sp macro="" textlink="">
      <xdr:nvSpPr>
        <xdr:cNvPr id="881" name="楕円 880"/>
        <xdr:cNvSpPr/>
      </xdr:nvSpPr>
      <xdr:spPr>
        <a:xfrm>
          <a:off x="12763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114300</xdr:rowOff>
    </xdr:from>
    <xdr:to>
      <xdr:col>71</xdr:col>
      <xdr:colOff>177800</xdr:colOff>
      <xdr:row>108</xdr:row>
      <xdr:rowOff>137161</xdr:rowOff>
    </xdr:to>
    <xdr:cxnSp macro="">
      <xdr:nvCxnSpPr>
        <xdr:cNvPr id="882" name="直線コネクタ 881"/>
        <xdr:cNvCxnSpPr/>
      </xdr:nvCxnSpPr>
      <xdr:spPr>
        <a:xfrm>
          <a:off x="12814300" y="18630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139716</xdr:rowOff>
    </xdr:from>
    <xdr:ext cx="405111" cy="259045"/>
    <xdr:sp macro="" textlink="">
      <xdr:nvSpPr>
        <xdr:cNvPr id="883" name="n_1aveValue【庁舎】&#10;有形固定資産減価償却率"/>
        <xdr:cNvSpPr txBox="1"/>
      </xdr:nvSpPr>
      <xdr:spPr>
        <a:xfrm>
          <a:off x="152660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122572</xdr:rowOff>
    </xdr:from>
    <xdr:ext cx="405111" cy="259045"/>
    <xdr:sp macro="" textlink="">
      <xdr:nvSpPr>
        <xdr:cNvPr id="884" name="n_2aveValue【庁舎】&#10;有形固定資産減価償却率"/>
        <xdr:cNvSpPr txBox="1"/>
      </xdr:nvSpPr>
      <xdr:spPr>
        <a:xfrm>
          <a:off x="14389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885" name="n_3aveValue【庁舎】&#10;有形固定資産減価償却率"/>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25416</xdr:rowOff>
    </xdr:from>
    <xdr:ext cx="405111" cy="259045"/>
    <xdr:sp macro="" textlink="">
      <xdr:nvSpPr>
        <xdr:cNvPr id="886" name="n_4aveValue【庁舎】&#10;有形固定資産減価償却率"/>
        <xdr:cNvSpPr txBox="1"/>
      </xdr:nvSpPr>
      <xdr:spPr>
        <a:xfrm>
          <a:off x="12611744" y="1785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64788</xdr:rowOff>
    </xdr:from>
    <xdr:ext cx="405111" cy="259045"/>
    <xdr:sp macro="" textlink="">
      <xdr:nvSpPr>
        <xdr:cNvPr id="887" name="n_1mainValue【庁舎】&#10;有形固定資産減価償却率"/>
        <xdr:cNvSpPr txBox="1"/>
      </xdr:nvSpPr>
      <xdr:spPr>
        <a:xfrm>
          <a:off x="15266044"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24782</xdr:rowOff>
    </xdr:from>
    <xdr:ext cx="405111" cy="259045"/>
    <xdr:sp macro="" textlink="">
      <xdr:nvSpPr>
        <xdr:cNvPr id="888" name="n_2mainValue【庁舎】&#10;有形固定資産減価償却率"/>
        <xdr:cNvSpPr txBox="1"/>
      </xdr:nvSpPr>
      <xdr:spPr>
        <a:xfrm>
          <a:off x="14389744" y="187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7638</xdr:rowOff>
    </xdr:from>
    <xdr:ext cx="405111" cy="259045"/>
    <xdr:sp macro="" textlink="">
      <xdr:nvSpPr>
        <xdr:cNvPr id="889" name="n_3mainValue【庁舎】&#10;有形固定資産減価償却率"/>
        <xdr:cNvSpPr txBox="1"/>
      </xdr:nvSpPr>
      <xdr:spPr>
        <a:xfrm>
          <a:off x="13500744"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156227</xdr:rowOff>
    </xdr:from>
    <xdr:ext cx="405111" cy="259045"/>
    <xdr:sp macro="" textlink="">
      <xdr:nvSpPr>
        <xdr:cNvPr id="890" name="n_4mainValue【庁舎】&#10;有形固定資産減価償却率"/>
        <xdr:cNvSpPr txBox="1"/>
      </xdr:nvSpPr>
      <xdr:spPr>
        <a:xfrm>
          <a:off x="12611744"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1" name="テキスト ボックス 90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02" name="直線コネクタ 9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3" name="テキスト ボックス 9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4" name="直線コネクタ 9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5" name="テキスト ボックス 9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6" name="直線コネクタ 9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7" name="テキスト ボックス 9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8" name="直線コネクタ 9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9" name="テキスト ボックス 9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0" name="直線コネクタ 9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1" name="テキスト ボックス 9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xdr:rowOff>
    </xdr:from>
    <xdr:to>
      <xdr:col>116</xdr:col>
      <xdr:colOff>62864</xdr:colOff>
      <xdr:row>108</xdr:row>
      <xdr:rowOff>38100</xdr:rowOff>
    </xdr:to>
    <xdr:cxnSp macro="">
      <xdr:nvCxnSpPr>
        <xdr:cNvPr id="915" name="直線コネクタ 914"/>
        <xdr:cNvCxnSpPr/>
      </xdr:nvCxnSpPr>
      <xdr:spPr>
        <a:xfrm flipV="1">
          <a:off x="22160864" y="171526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916"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917" name="直線コネクタ 916"/>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125747</xdr:rowOff>
    </xdr:from>
    <xdr:ext cx="469744" cy="259045"/>
    <xdr:sp macro="" textlink="">
      <xdr:nvSpPr>
        <xdr:cNvPr id="918" name="【庁舎】&#10;一人当たり面積最大値テキスト"/>
        <xdr:cNvSpPr txBox="1"/>
      </xdr:nvSpPr>
      <xdr:spPr>
        <a:xfrm>
          <a:off x="22199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xdr:rowOff>
    </xdr:from>
    <xdr:to>
      <xdr:col>116</xdr:col>
      <xdr:colOff>152400</xdr:colOff>
      <xdr:row>100</xdr:row>
      <xdr:rowOff>7620</xdr:rowOff>
    </xdr:to>
    <xdr:cxnSp macro="">
      <xdr:nvCxnSpPr>
        <xdr:cNvPr id="919" name="直線コネクタ 918"/>
        <xdr:cNvCxnSpPr/>
      </xdr:nvCxnSpPr>
      <xdr:spPr>
        <a:xfrm>
          <a:off x="22072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170197</xdr:rowOff>
    </xdr:from>
    <xdr:ext cx="469744" cy="259045"/>
    <xdr:sp macro="" textlink="">
      <xdr:nvSpPr>
        <xdr:cNvPr id="920" name="【庁舎】&#10;一人当たり面積平均値テキスト"/>
        <xdr:cNvSpPr txBox="1"/>
      </xdr:nvSpPr>
      <xdr:spPr>
        <a:xfrm>
          <a:off x="22199600" y="17829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921" name="フローチャート: 判断 920"/>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22" name="フローチャート: 判断 921"/>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923" name="フローチャート: 判断 922"/>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116839</xdr:rowOff>
    </xdr:from>
    <xdr:to>
      <xdr:col>102</xdr:col>
      <xdr:colOff>165100</xdr:colOff>
      <xdr:row>105</xdr:row>
      <xdr:rowOff>46989</xdr:rowOff>
    </xdr:to>
    <xdr:sp macro="" textlink="">
      <xdr:nvSpPr>
        <xdr:cNvPr id="924" name="フローチャート: 判断 923"/>
        <xdr:cNvSpPr/>
      </xdr:nvSpPr>
      <xdr:spPr>
        <a:xfrm>
          <a:off x="19494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124461</xdr:rowOff>
    </xdr:from>
    <xdr:to>
      <xdr:col>98</xdr:col>
      <xdr:colOff>38100</xdr:colOff>
      <xdr:row>105</xdr:row>
      <xdr:rowOff>54611</xdr:rowOff>
    </xdr:to>
    <xdr:sp macro="" textlink="">
      <xdr:nvSpPr>
        <xdr:cNvPr id="925" name="フローチャート: 判断 924"/>
        <xdr:cNvSpPr/>
      </xdr:nvSpPr>
      <xdr:spPr>
        <a:xfrm>
          <a:off x="18605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931" name="楕円 930"/>
        <xdr:cNvSpPr/>
      </xdr:nvSpPr>
      <xdr:spPr>
        <a:xfrm>
          <a:off x="221107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73677</xdr:rowOff>
    </xdr:from>
    <xdr:ext cx="469744" cy="259045"/>
    <xdr:sp macro="" textlink="">
      <xdr:nvSpPr>
        <xdr:cNvPr id="932" name="【庁舎】&#10;一人当たり面積該当値テキスト"/>
        <xdr:cNvSpPr txBox="1"/>
      </xdr:nvSpPr>
      <xdr:spPr>
        <a:xfrm>
          <a:off x="22199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158750</xdr:rowOff>
    </xdr:from>
    <xdr:to>
      <xdr:col>112</xdr:col>
      <xdr:colOff>38100</xdr:colOff>
      <xdr:row>108</xdr:row>
      <xdr:rowOff>88900</xdr:rowOff>
    </xdr:to>
    <xdr:sp macro="" textlink="">
      <xdr:nvSpPr>
        <xdr:cNvPr id="933" name="楕円 932"/>
        <xdr:cNvSpPr/>
      </xdr:nvSpPr>
      <xdr:spPr>
        <a:xfrm>
          <a:off x="21272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38100</xdr:rowOff>
    </xdr:from>
    <xdr:to>
      <xdr:col>116</xdr:col>
      <xdr:colOff>63500</xdr:colOff>
      <xdr:row>108</xdr:row>
      <xdr:rowOff>38100</xdr:rowOff>
    </xdr:to>
    <xdr:cxnSp macro="">
      <xdr:nvCxnSpPr>
        <xdr:cNvPr id="934" name="直線コネクタ 933"/>
        <xdr:cNvCxnSpPr/>
      </xdr:nvCxnSpPr>
      <xdr:spPr>
        <a:xfrm>
          <a:off x="21323300" y="1855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158750</xdr:rowOff>
    </xdr:from>
    <xdr:to>
      <xdr:col>107</xdr:col>
      <xdr:colOff>101600</xdr:colOff>
      <xdr:row>108</xdr:row>
      <xdr:rowOff>88900</xdr:rowOff>
    </xdr:to>
    <xdr:sp macro="" textlink="">
      <xdr:nvSpPr>
        <xdr:cNvPr id="935" name="楕円 934"/>
        <xdr:cNvSpPr/>
      </xdr:nvSpPr>
      <xdr:spPr>
        <a:xfrm>
          <a:off x="20383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38100</xdr:rowOff>
    </xdr:from>
    <xdr:to>
      <xdr:col>111</xdr:col>
      <xdr:colOff>177800</xdr:colOff>
      <xdr:row>108</xdr:row>
      <xdr:rowOff>38100</xdr:rowOff>
    </xdr:to>
    <xdr:cxnSp macro="">
      <xdr:nvCxnSpPr>
        <xdr:cNvPr id="936" name="直線コネクタ 935"/>
        <xdr:cNvCxnSpPr/>
      </xdr:nvCxnSpPr>
      <xdr:spPr>
        <a:xfrm>
          <a:off x="20434300" y="1855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158750</xdr:rowOff>
    </xdr:from>
    <xdr:to>
      <xdr:col>102</xdr:col>
      <xdr:colOff>165100</xdr:colOff>
      <xdr:row>108</xdr:row>
      <xdr:rowOff>88900</xdr:rowOff>
    </xdr:to>
    <xdr:sp macro="" textlink="">
      <xdr:nvSpPr>
        <xdr:cNvPr id="937" name="楕円 936"/>
        <xdr:cNvSpPr/>
      </xdr:nvSpPr>
      <xdr:spPr>
        <a:xfrm>
          <a:off x="19494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38100</xdr:rowOff>
    </xdr:from>
    <xdr:to>
      <xdr:col>107</xdr:col>
      <xdr:colOff>50800</xdr:colOff>
      <xdr:row>108</xdr:row>
      <xdr:rowOff>38100</xdr:rowOff>
    </xdr:to>
    <xdr:cxnSp macro="">
      <xdr:nvCxnSpPr>
        <xdr:cNvPr id="938" name="直線コネクタ 937"/>
        <xdr:cNvCxnSpPr/>
      </xdr:nvCxnSpPr>
      <xdr:spPr>
        <a:xfrm>
          <a:off x="19545300" y="1855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48261</xdr:rowOff>
    </xdr:from>
    <xdr:to>
      <xdr:col>98</xdr:col>
      <xdr:colOff>38100</xdr:colOff>
      <xdr:row>108</xdr:row>
      <xdr:rowOff>149861</xdr:rowOff>
    </xdr:to>
    <xdr:sp macro="" textlink="">
      <xdr:nvSpPr>
        <xdr:cNvPr id="939" name="楕円 938"/>
        <xdr:cNvSpPr/>
      </xdr:nvSpPr>
      <xdr:spPr>
        <a:xfrm>
          <a:off x="18605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38100</xdr:rowOff>
    </xdr:from>
    <xdr:to>
      <xdr:col>102</xdr:col>
      <xdr:colOff>114300</xdr:colOff>
      <xdr:row>108</xdr:row>
      <xdr:rowOff>99061</xdr:rowOff>
    </xdr:to>
    <xdr:cxnSp macro="">
      <xdr:nvCxnSpPr>
        <xdr:cNvPr id="940" name="直線コネクタ 939"/>
        <xdr:cNvCxnSpPr/>
      </xdr:nvCxnSpPr>
      <xdr:spPr>
        <a:xfrm flipV="1">
          <a:off x="18656300" y="185547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941"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942" name="n_2aveValue【庁舎】&#10;一人当たり面積"/>
        <xdr:cNvSpPr txBox="1"/>
      </xdr:nvSpPr>
      <xdr:spPr>
        <a:xfrm>
          <a:off x="20199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63516</xdr:rowOff>
    </xdr:from>
    <xdr:ext cx="469744" cy="259045"/>
    <xdr:sp macro="" textlink="">
      <xdr:nvSpPr>
        <xdr:cNvPr id="943" name="n_3aveValue【庁舎】&#10;一人当たり面積"/>
        <xdr:cNvSpPr txBox="1"/>
      </xdr:nvSpPr>
      <xdr:spPr>
        <a:xfrm>
          <a:off x="19310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71138</xdr:rowOff>
    </xdr:from>
    <xdr:ext cx="469744" cy="259045"/>
    <xdr:sp macro="" textlink="">
      <xdr:nvSpPr>
        <xdr:cNvPr id="944" name="n_4aveValue【庁舎】&#10;一人当たり面積"/>
        <xdr:cNvSpPr txBox="1"/>
      </xdr:nvSpPr>
      <xdr:spPr>
        <a:xfrm>
          <a:off x="18421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80027</xdr:rowOff>
    </xdr:from>
    <xdr:ext cx="469744" cy="259045"/>
    <xdr:sp macro="" textlink="">
      <xdr:nvSpPr>
        <xdr:cNvPr id="945" name="n_1mainValue【庁舎】&#10;一人当たり面積"/>
        <xdr:cNvSpPr txBox="1"/>
      </xdr:nvSpPr>
      <xdr:spPr>
        <a:xfrm>
          <a:off x="210757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80027</xdr:rowOff>
    </xdr:from>
    <xdr:ext cx="469744" cy="259045"/>
    <xdr:sp macro="" textlink="">
      <xdr:nvSpPr>
        <xdr:cNvPr id="946" name="n_2mainValue【庁舎】&#10;一人当たり面積"/>
        <xdr:cNvSpPr txBox="1"/>
      </xdr:nvSpPr>
      <xdr:spPr>
        <a:xfrm>
          <a:off x="201994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80027</xdr:rowOff>
    </xdr:from>
    <xdr:ext cx="469744" cy="259045"/>
    <xdr:sp macro="" textlink="">
      <xdr:nvSpPr>
        <xdr:cNvPr id="947" name="n_3mainValue【庁舎】&#10;一人当たり面積"/>
        <xdr:cNvSpPr txBox="1"/>
      </xdr:nvSpPr>
      <xdr:spPr>
        <a:xfrm>
          <a:off x="193104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140988</xdr:rowOff>
    </xdr:from>
    <xdr:ext cx="469744" cy="259045"/>
    <xdr:sp macro="" textlink="">
      <xdr:nvSpPr>
        <xdr:cNvPr id="948" name="n_4mainValue【庁舎】&#10;一人当たり面積"/>
        <xdr:cNvSpPr txBox="1"/>
      </xdr:nvSpPr>
      <xdr:spPr>
        <a:xfrm>
          <a:off x="18421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　多くの類型において、老朽化により有形固定資産減価償却率は類似団体を上回っており、再編整備の必要性を確認したところである。平成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月に「松戸市公共施設等総合管理計画」を、平成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月には、「松戸市公共施設再編整備基本計画」を策定したところである。その中で、①将来的な人口動向に配慮し、公共施設の利便性を高めつつ、公共施設の延床面積の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割以上を占める教育施設の適正規模化や多機能化により、総量の最適化を図る、②既存公共施設は、建物性能や施設機能等に着目するだけでなく、コミュニティや人口構成等の地域性も考慮し、地域ごとの公共施設の適正量と機能を見極めた上で、適正配置を図る、③新規の施設は、既存施設の有効活用や民間施設の活用等の検討も行った上で、新たな政策課題や地区別の人口動向等から必要と認められる場合には整備を行う、④公共施設の再編整備により生じた余剰資産は、他の用途への活用を検討した上で、今後利用見込みのない建物・用地は、良好なコミュニティの維持に配慮した貸付け・売却などを実施し、有効活用を図る、という基本方針を掲げた。また、令和４年３月には、各施設の具体的な対策内容、実施時期及び対策費用（コスト）を定めた「個別施設計画」を策定した。これらの各種計画に基づき、公共施設の総量の最適化や適正配置を図るとともに、財政的な負担を十分に考慮しながら、各類型について具体的な再編整備および老朽化対策を実施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498,457
481,274
61.38
214,011,388
207,271,089
5,890,117
90,471,061
121,264,914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基準財政収入額は、固定資産税や地方消費税交付金が前年度より増えたため、また、法人事業税交付金の皆増により、増額となりました。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基準財政需要額は、臨時財政対策債償還費の増加や、保育所在籍人員や高齢者人口の増加による社会福祉費や高齢者保健福祉費等が前年度より増えたこと、及び、地域社会再生事業費の創設により、増額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基準財政需要額の増加率が基準財政収入額の増加率を上回りましたが、財政力指数は前年度と同じ</a:t>
          </a:r>
          <a:r>
            <a:rPr kumimoji="1" lang="en-US" altLang="ja-JP" sz="1300">
              <a:latin typeface="ＭＳ Ｐゴシック" panose="020B0600070205080204" pitchFamily="50" charset="-128"/>
              <a:ea typeface="ＭＳ Ｐゴシック" panose="020B0600070205080204" pitchFamily="50" charset="-128"/>
            </a:rPr>
            <a:t>0.90</a:t>
          </a:r>
          <a:r>
            <a:rPr kumimoji="1" lang="ja-JP" altLang="en-US" sz="1300">
              <a:latin typeface="ＭＳ Ｐゴシック" panose="020B0600070205080204" pitchFamily="50" charset="-128"/>
              <a:ea typeface="ＭＳ Ｐゴシック" panose="020B0600070205080204" pitchFamily="50" charset="-128"/>
            </a:rPr>
            <a:t>となりました。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69" name="直線コネクタ 68"/>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79322</xdr:rowOff>
    </xdr:from>
    <xdr:ext cx="762000" cy="259045"/>
    <xdr:sp macro="" textlink="">
      <xdr:nvSpPr>
        <xdr:cNvPr id="70" name="財政力平均値テキスト"/>
        <xdr:cNvSpPr txBox="1"/>
      </xdr:nvSpPr>
      <xdr:spPr>
        <a:xfrm>
          <a:off x="5041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2" name="直線コネクタ 71"/>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5" name="直線コネクタ 74"/>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4532</xdr:rowOff>
    </xdr:from>
    <xdr:ext cx="762000" cy="259045"/>
    <xdr:sp macro="" textlink="">
      <xdr:nvSpPr>
        <xdr:cNvPr id="77" name="テキスト ボックス 76"/>
        <xdr:cNvSpPr txBox="1"/>
      </xdr:nvSpPr>
      <xdr:spPr>
        <a:xfrm>
          <a:off x="2844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48277</xdr:rowOff>
    </xdr:from>
    <xdr:ext cx="762000" cy="259045"/>
    <xdr:sp macro="" textlink="">
      <xdr:nvSpPr>
        <xdr:cNvPr id="89" name="財政力該当値テキスト"/>
        <xdr:cNvSpPr txBox="1"/>
      </xdr:nvSpPr>
      <xdr:spPr>
        <a:xfrm>
          <a:off x="5041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公債費、繰出金等の経常経費充当一般財源の増額よりも、地方消費税交付金、地方交付金等の経常一般財源が増額となり、前年度より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型コロナウイルス感染症の影響により、子ども医療費助成事業の助成件数が減少したことで扶助費は減少しましたが、子育て施策等の推進により今後も増加が見込まれます。また、高齢化の進展により、介護保険及び後期高齢者医療特別会計への繰出金は年々増加し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今後も事務事業の見直しを行い、義務的経費の削減に努めてまいります。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49784</xdr:rowOff>
    </xdr:from>
    <xdr:to>
      <xdr:col>23</xdr:col>
      <xdr:colOff>133350</xdr:colOff>
      <xdr:row>67</xdr:row>
      <xdr:rowOff>12446</xdr:rowOff>
    </xdr:to>
    <xdr:cxnSp macro="">
      <xdr:nvCxnSpPr>
        <xdr:cNvPr id="125" name="直線コネクタ 124"/>
        <xdr:cNvCxnSpPr/>
      </xdr:nvCxnSpPr>
      <xdr:spPr>
        <a:xfrm flipV="1">
          <a:off x="4953000" y="999388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136161</xdr:rowOff>
    </xdr:from>
    <xdr:ext cx="762000" cy="259045"/>
    <xdr:sp macro="" textlink="">
      <xdr:nvSpPr>
        <xdr:cNvPr id="128"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49784</xdr:rowOff>
    </xdr:from>
    <xdr:to>
      <xdr:col>24</xdr:col>
      <xdr:colOff>12700</xdr:colOff>
      <xdr:row>58</xdr:row>
      <xdr:rowOff>49784</xdr:rowOff>
    </xdr:to>
    <xdr:cxnSp macro="">
      <xdr:nvCxnSpPr>
        <xdr:cNvPr id="129" name="直線コネクタ 128"/>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109474</xdr:rowOff>
    </xdr:from>
    <xdr:to>
      <xdr:col>23</xdr:col>
      <xdr:colOff>133350</xdr:colOff>
      <xdr:row>63</xdr:row>
      <xdr:rowOff>157734</xdr:rowOff>
    </xdr:to>
    <xdr:cxnSp macro="">
      <xdr:nvCxnSpPr>
        <xdr:cNvPr id="130" name="直線コネクタ 129"/>
        <xdr:cNvCxnSpPr/>
      </xdr:nvCxnSpPr>
      <xdr:spPr>
        <a:xfrm flipV="1">
          <a:off x="4114800" y="1091082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1" name="財政構造の弾力性平均値テキスト"/>
        <xdr:cNvSpPr txBox="1"/>
      </xdr:nvSpPr>
      <xdr:spPr>
        <a:xfrm>
          <a:off x="5041900" y="106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2" name="フローチャート: 判断 131"/>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63</xdr:row>
      <xdr:rowOff>157734</xdr:rowOff>
    </xdr:to>
    <xdr:cxnSp macro="">
      <xdr:nvCxnSpPr>
        <xdr:cNvPr id="133" name="直線コネクタ 132"/>
        <xdr:cNvCxnSpPr/>
      </xdr:nvCxnSpPr>
      <xdr:spPr>
        <a:xfrm>
          <a:off x="3225800" y="1084326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4" name="フローチャート: 判断 133"/>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35" name="テキスト ボックス 134"/>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155448</xdr:rowOff>
    </xdr:from>
    <xdr:to>
      <xdr:col>15</xdr:col>
      <xdr:colOff>82550</xdr:colOff>
      <xdr:row>63</xdr:row>
      <xdr:rowOff>41910</xdr:rowOff>
    </xdr:to>
    <xdr:cxnSp macro="">
      <xdr:nvCxnSpPr>
        <xdr:cNvPr id="136" name="直線コネクタ 135"/>
        <xdr:cNvCxnSpPr/>
      </xdr:nvCxnSpPr>
      <xdr:spPr>
        <a:xfrm>
          <a:off x="2336800" y="1078534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39370</xdr:rowOff>
    </xdr:from>
    <xdr:to>
      <xdr:col>15</xdr:col>
      <xdr:colOff>133350</xdr:colOff>
      <xdr:row>63</xdr:row>
      <xdr:rowOff>140970</xdr:rowOff>
    </xdr:to>
    <xdr:sp macro="" textlink="">
      <xdr:nvSpPr>
        <xdr:cNvPr id="137" name="フローチャート: 判断 136"/>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38" name="テキスト ボックス 137"/>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155448</xdr:rowOff>
    </xdr:from>
    <xdr:to>
      <xdr:col>11</xdr:col>
      <xdr:colOff>31750</xdr:colOff>
      <xdr:row>63</xdr:row>
      <xdr:rowOff>70866</xdr:rowOff>
    </xdr:to>
    <xdr:cxnSp macro="">
      <xdr:nvCxnSpPr>
        <xdr:cNvPr id="139" name="直線コネクタ 138"/>
        <xdr:cNvCxnSpPr/>
      </xdr:nvCxnSpPr>
      <xdr:spPr>
        <a:xfrm flipV="1">
          <a:off x="1447800" y="107853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123952</xdr:rowOff>
    </xdr:from>
    <xdr:to>
      <xdr:col>11</xdr:col>
      <xdr:colOff>82550</xdr:colOff>
      <xdr:row>63</xdr:row>
      <xdr:rowOff>54102</xdr:rowOff>
    </xdr:to>
    <xdr:sp macro="" textlink="">
      <xdr:nvSpPr>
        <xdr:cNvPr id="140" name="フローチャート: 判断 139"/>
        <xdr:cNvSpPr/>
      </xdr:nvSpPr>
      <xdr:spPr>
        <a:xfrm>
          <a:off x="2286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38879</xdr:rowOff>
    </xdr:from>
    <xdr:ext cx="762000" cy="259045"/>
    <xdr:sp macro="" textlink="">
      <xdr:nvSpPr>
        <xdr:cNvPr id="141" name="テキスト ボックス 140"/>
        <xdr:cNvSpPr txBox="1"/>
      </xdr:nvSpPr>
      <xdr:spPr>
        <a:xfrm>
          <a:off x="1955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42" name="フローチャート: 判断 141"/>
        <xdr:cNvSpPr/>
      </xdr:nvSpPr>
      <xdr:spPr>
        <a:xfrm>
          <a:off x="1397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93235</xdr:rowOff>
    </xdr:from>
    <xdr:ext cx="762000" cy="259045"/>
    <xdr:sp macro="" textlink="">
      <xdr:nvSpPr>
        <xdr:cNvPr id="143" name="テキスト ボックス 142"/>
        <xdr:cNvSpPr txBox="1"/>
      </xdr:nvSpPr>
      <xdr:spPr>
        <a:xfrm>
          <a:off x="1066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58674</xdr:rowOff>
    </xdr:from>
    <xdr:to>
      <xdr:col>23</xdr:col>
      <xdr:colOff>184150</xdr:colOff>
      <xdr:row>63</xdr:row>
      <xdr:rowOff>160274</xdr:rowOff>
    </xdr:to>
    <xdr:sp macro="" textlink="">
      <xdr:nvSpPr>
        <xdr:cNvPr id="149" name="楕円 148"/>
        <xdr:cNvSpPr/>
      </xdr:nvSpPr>
      <xdr:spPr>
        <a:xfrm>
          <a:off x="49022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30751</xdr:rowOff>
    </xdr:from>
    <xdr:ext cx="762000" cy="259045"/>
    <xdr:sp macro="" textlink="">
      <xdr:nvSpPr>
        <xdr:cNvPr id="150" name="財政構造の弾力性該当値テキスト"/>
        <xdr:cNvSpPr txBox="1"/>
      </xdr:nvSpPr>
      <xdr:spPr>
        <a:xfrm>
          <a:off x="5041900" y="10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106934</xdr:rowOff>
    </xdr:from>
    <xdr:to>
      <xdr:col>19</xdr:col>
      <xdr:colOff>184150</xdr:colOff>
      <xdr:row>64</xdr:row>
      <xdr:rowOff>37084</xdr:rowOff>
    </xdr:to>
    <xdr:sp macro="" textlink="">
      <xdr:nvSpPr>
        <xdr:cNvPr id="151" name="楕円 150"/>
        <xdr:cNvSpPr/>
      </xdr:nvSpPr>
      <xdr:spPr>
        <a:xfrm>
          <a:off x="4064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52" name="テキスト ボックス 151"/>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3" name="楕円 152"/>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54" name="テキスト ボックス 153"/>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104648</xdr:rowOff>
    </xdr:from>
    <xdr:to>
      <xdr:col>11</xdr:col>
      <xdr:colOff>82550</xdr:colOff>
      <xdr:row>63</xdr:row>
      <xdr:rowOff>34798</xdr:rowOff>
    </xdr:to>
    <xdr:sp macro="" textlink="">
      <xdr:nvSpPr>
        <xdr:cNvPr id="155" name="楕円 154"/>
        <xdr:cNvSpPr/>
      </xdr:nvSpPr>
      <xdr:spPr>
        <a:xfrm>
          <a:off x="2286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44975</xdr:rowOff>
    </xdr:from>
    <xdr:ext cx="762000" cy="259045"/>
    <xdr:sp macro="" textlink="">
      <xdr:nvSpPr>
        <xdr:cNvPr id="156" name="テキスト ボックス 155"/>
        <xdr:cNvSpPr txBox="1"/>
      </xdr:nvSpPr>
      <xdr:spPr>
        <a:xfrm>
          <a:off x="1955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20066</xdr:rowOff>
    </xdr:from>
    <xdr:to>
      <xdr:col>7</xdr:col>
      <xdr:colOff>31750</xdr:colOff>
      <xdr:row>63</xdr:row>
      <xdr:rowOff>121666</xdr:rowOff>
    </xdr:to>
    <xdr:sp macro="" textlink="">
      <xdr:nvSpPr>
        <xdr:cNvPr id="157" name="楕円 156"/>
        <xdr:cNvSpPr/>
      </xdr:nvSpPr>
      <xdr:spPr>
        <a:xfrm>
          <a:off x="1397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106443</xdr:rowOff>
    </xdr:from>
    <xdr:ext cx="762000" cy="259045"/>
    <xdr:sp macro="" textlink="">
      <xdr:nvSpPr>
        <xdr:cNvPr id="158" name="テキスト ボックス 157"/>
        <xdr:cNvSpPr txBox="1"/>
      </xdr:nvSpPr>
      <xdr:spPr>
        <a:xfrm>
          <a:off x="1066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[106,512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人件費・物件費ともに、類似団体の平均よりも低い決算額となっております。</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経年変化について、前年度よりも増額となっておりますが、主な要因は会計年度任用職員制度への移行によるものと、特別定額給付金給付事業の実施等に伴う事務費の増加によるものです。</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今後も引き続き、人件費の抑制及び従来の仕様条件を見直す等の委託事業の見直しを継続し、削減に努めてまいります。</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40818</xdr:rowOff>
    </xdr:from>
    <xdr:to>
      <xdr:col>23</xdr:col>
      <xdr:colOff>133350</xdr:colOff>
      <xdr:row>88</xdr:row>
      <xdr:rowOff>109510</xdr:rowOff>
    </xdr:to>
    <xdr:cxnSp macro="">
      <xdr:nvCxnSpPr>
        <xdr:cNvPr id="188" name="直線コネクタ 187"/>
        <xdr:cNvCxnSpPr/>
      </xdr:nvCxnSpPr>
      <xdr:spPr>
        <a:xfrm flipV="1">
          <a:off x="4953000" y="13756818"/>
          <a:ext cx="0" cy="144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81587</xdr:rowOff>
    </xdr:from>
    <xdr:ext cx="762000" cy="259045"/>
    <xdr:sp macro="" textlink="">
      <xdr:nvSpPr>
        <xdr:cNvPr id="189" name="人件費・物件費等の状況最小値テキスト"/>
        <xdr:cNvSpPr txBox="1"/>
      </xdr:nvSpPr>
      <xdr:spPr>
        <a:xfrm>
          <a:off x="5041900" y="1516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109510</xdr:rowOff>
    </xdr:from>
    <xdr:to>
      <xdr:col>24</xdr:col>
      <xdr:colOff>12700</xdr:colOff>
      <xdr:row>88</xdr:row>
      <xdr:rowOff>109510</xdr:rowOff>
    </xdr:to>
    <xdr:cxnSp macro="">
      <xdr:nvCxnSpPr>
        <xdr:cNvPr id="190" name="直線コネクタ 189"/>
        <xdr:cNvCxnSpPr/>
      </xdr:nvCxnSpPr>
      <xdr:spPr>
        <a:xfrm>
          <a:off x="4864100" y="1519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127195</xdr:rowOff>
    </xdr:from>
    <xdr:ext cx="762000" cy="259045"/>
    <xdr:sp macro="" textlink="">
      <xdr:nvSpPr>
        <xdr:cNvPr id="191" name="人件費・物件費等の状況最大値テキスト"/>
        <xdr:cNvSpPr txBox="1"/>
      </xdr:nvSpPr>
      <xdr:spPr>
        <a:xfrm>
          <a:off x="5041900" y="1350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40818</xdr:rowOff>
    </xdr:from>
    <xdr:to>
      <xdr:col>24</xdr:col>
      <xdr:colOff>12700</xdr:colOff>
      <xdr:row>80</xdr:row>
      <xdr:rowOff>40818</xdr:rowOff>
    </xdr:to>
    <xdr:cxnSp macro="">
      <xdr:nvCxnSpPr>
        <xdr:cNvPr id="192" name="直線コネクタ 191"/>
        <xdr:cNvCxnSpPr/>
      </xdr:nvCxnSpPr>
      <xdr:spPr>
        <a:xfrm>
          <a:off x="4864100" y="1375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80142</xdr:rowOff>
    </xdr:from>
    <xdr:to>
      <xdr:col>23</xdr:col>
      <xdr:colOff>133350</xdr:colOff>
      <xdr:row>81</xdr:row>
      <xdr:rowOff>134569</xdr:rowOff>
    </xdr:to>
    <xdr:cxnSp macro="">
      <xdr:nvCxnSpPr>
        <xdr:cNvPr id="193" name="直線コネクタ 192"/>
        <xdr:cNvCxnSpPr/>
      </xdr:nvCxnSpPr>
      <xdr:spPr>
        <a:xfrm>
          <a:off x="4114800" y="13967592"/>
          <a:ext cx="838200" cy="5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40746</xdr:rowOff>
    </xdr:from>
    <xdr:ext cx="762000" cy="259045"/>
    <xdr:sp macro="" textlink="">
      <xdr:nvSpPr>
        <xdr:cNvPr id="194" name="人件費・物件費等の状況平均値テキスト"/>
        <xdr:cNvSpPr txBox="1"/>
      </xdr:nvSpPr>
      <xdr:spPr>
        <a:xfrm>
          <a:off x="5041900" y="14099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68669</xdr:rowOff>
    </xdr:from>
    <xdr:to>
      <xdr:col>23</xdr:col>
      <xdr:colOff>184150</xdr:colOff>
      <xdr:row>82</xdr:row>
      <xdr:rowOff>170269</xdr:rowOff>
    </xdr:to>
    <xdr:sp macro="" textlink="">
      <xdr:nvSpPr>
        <xdr:cNvPr id="195" name="フローチャート: 判断 194"/>
        <xdr:cNvSpPr/>
      </xdr:nvSpPr>
      <xdr:spPr>
        <a:xfrm>
          <a:off x="49022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29094</xdr:rowOff>
    </xdr:from>
    <xdr:to>
      <xdr:col>19</xdr:col>
      <xdr:colOff>133350</xdr:colOff>
      <xdr:row>81</xdr:row>
      <xdr:rowOff>80142</xdr:rowOff>
    </xdr:to>
    <xdr:cxnSp macro="">
      <xdr:nvCxnSpPr>
        <xdr:cNvPr id="196" name="直線コネクタ 195"/>
        <xdr:cNvCxnSpPr/>
      </xdr:nvCxnSpPr>
      <xdr:spPr>
        <a:xfrm>
          <a:off x="3225800" y="13916544"/>
          <a:ext cx="889000" cy="5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126265</xdr:rowOff>
    </xdr:from>
    <xdr:to>
      <xdr:col>19</xdr:col>
      <xdr:colOff>184150</xdr:colOff>
      <xdr:row>82</xdr:row>
      <xdr:rowOff>56415</xdr:rowOff>
    </xdr:to>
    <xdr:sp macro="" textlink="">
      <xdr:nvSpPr>
        <xdr:cNvPr id="197" name="フローチャート: 判断 196"/>
        <xdr:cNvSpPr/>
      </xdr:nvSpPr>
      <xdr:spPr>
        <a:xfrm>
          <a:off x="4064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41192</xdr:rowOff>
    </xdr:from>
    <xdr:ext cx="736600" cy="259045"/>
    <xdr:sp macro="" textlink="">
      <xdr:nvSpPr>
        <xdr:cNvPr id="198" name="テキスト ボックス 197"/>
        <xdr:cNvSpPr txBox="1"/>
      </xdr:nvSpPr>
      <xdr:spPr>
        <a:xfrm>
          <a:off x="3733800" y="1410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8128</xdr:rowOff>
    </xdr:from>
    <xdr:to>
      <xdr:col>15</xdr:col>
      <xdr:colOff>82550</xdr:colOff>
      <xdr:row>81</xdr:row>
      <xdr:rowOff>29094</xdr:rowOff>
    </xdr:to>
    <xdr:cxnSp macro="">
      <xdr:nvCxnSpPr>
        <xdr:cNvPr id="199" name="直線コネクタ 198"/>
        <xdr:cNvCxnSpPr/>
      </xdr:nvCxnSpPr>
      <xdr:spPr>
        <a:xfrm>
          <a:off x="2336800" y="13895578"/>
          <a:ext cx="889000" cy="2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81221</xdr:rowOff>
    </xdr:from>
    <xdr:to>
      <xdr:col>15</xdr:col>
      <xdr:colOff>133350</xdr:colOff>
      <xdr:row>82</xdr:row>
      <xdr:rowOff>11371</xdr:rowOff>
    </xdr:to>
    <xdr:sp macro="" textlink="">
      <xdr:nvSpPr>
        <xdr:cNvPr id="200" name="フローチャート: 判断 199"/>
        <xdr:cNvSpPr/>
      </xdr:nvSpPr>
      <xdr:spPr>
        <a:xfrm>
          <a:off x="3175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167598</xdr:rowOff>
    </xdr:from>
    <xdr:ext cx="762000" cy="259045"/>
    <xdr:sp macro="" textlink="">
      <xdr:nvSpPr>
        <xdr:cNvPr id="201" name="テキスト ボックス 200"/>
        <xdr:cNvSpPr txBox="1"/>
      </xdr:nvSpPr>
      <xdr:spPr>
        <a:xfrm>
          <a:off x="2844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6614</xdr:rowOff>
    </xdr:from>
    <xdr:to>
      <xdr:col>11</xdr:col>
      <xdr:colOff>31750</xdr:colOff>
      <xdr:row>81</xdr:row>
      <xdr:rowOff>8128</xdr:rowOff>
    </xdr:to>
    <xdr:cxnSp macro="">
      <xdr:nvCxnSpPr>
        <xdr:cNvPr id="202" name="直線コネクタ 201"/>
        <xdr:cNvCxnSpPr/>
      </xdr:nvCxnSpPr>
      <xdr:spPr>
        <a:xfrm>
          <a:off x="1447800" y="13894064"/>
          <a:ext cx="889000" cy="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155825</xdr:rowOff>
    </xdr:from>
    <xdr:to>
      <xdr:col>11</xdr:col>
      <xdr:colOff>82550</xdr:colOff>
      <xdr:row>82</xdr:row>
      <xdr:rowOff>85975</xdr:rowOff>
    </xdr:to>
    <xdr:sp macro="" textlink="">
      <xdr:nvSpPr>
        <xdr:cNvPr id="203" name="フローチャート: 判断 202"/>
        <xdr:cNvSpPr/>
      </xdr:nvSpPr>
      <xdr:spPr>
        <a:xfrm>
          <a:off x="2286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70752</xdr:rowOff>
    </xdr:from>
    <xdr:ext cx="762000" cy="259045"/>
    <xdr:sp macro="" textlink="">
      <xdr:nvSpPr>
        <xdr:cNvPr id="204" name="テキスト ボックス 203"/>
        <xdr:cNvSpPr txBox="1"/>
      </xdr:nvSpPr>
      <xdr:spPr>
        <a:xfrm>
          <a:off x="1955800" y="1412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75800</xdr:rowOff>
    </xdr:from>
    <xdr:to>
      <xdr:col>7</xdr:col>
      <xdr:colOff>31750</xdr:colOff>
      <xdr:row>83</xdr:row>
      <xdr:rowOff>5950</xdr:rowOff>
    </xdr:to>
    <xdr:sp macro="" textlink="">
      <xdr:nvSpPr>
        <xdr:cNvPr id="205" name="フローチャート: 判断 204"/>
        <xdr:cNvSpPr/>
      </xdr:nvSpPr>
      <xdr:spPr>
        <a:xfrm>
          <a:off x="1397000" y="1413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162177</xdr:rowOff>
    </xdr:from>
    <xdr:ext cx="762000" cy="259045"/>
    <xdr:sp macro="" textlink="">
      <xdr:nvSpPr>
        <xdr:cNvPr id="206" name="テキスト ボックス 205"/>
        <xdr:cNvSpPr txBox="1"/>
      </xdr:nvSpPr>
      <xdr:spPr>
        <a:xfrm>
          <a:off x="1066800" y="1422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83769</xdr:rowOff>
    </xdr:from>
    <xdr:to>
      <xdr:col>23</xdr:col>
      <xdr:colOff>184150</xdr:colOff>
      <xdr:row>82</xdr:row>
      <xdr:rowOff>13919</xdr:rowOff>
    </xdr:to>
    <xdr:sp macro="" textlink="">
      <xdr:nvSpPr>
        <xdr:cNvPr id="212" name="楕円 211"/>
        <xdr:cNvSpPr/>
      </xdr:nvSpPr>
      <xdr:spPr>
        <a:xfrm>
          <a:off x="4902200" y="1397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100296</xdr:rowOff>
    </xdr:from>
    <xdr:ext cx="762000" cy="259045"/>
    <xdr:sp macro="" textlink="">
      <xdr:nvSpPr>
        <xdr:cNvPr id="213" name="人件費・物件費等の状況該当値テキスト"/>
        <xdr:cNvSpPr txBox="1"/>
      </xdr:nvSpPr>
      <xdr:spPr>
        <a:xfrm>
          <a:off x="5041900" y="1381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29342</xdr:rowOff>
    </xdr:from>
    <xdr:to>
      <xdr:col>19</xdr:col>
      <xdr:colOff>184150</xdr:colOff>
      <xdr:row>81</xdr:row>
      <xdr:rowOff>130942</xdr:rowOff>
    </xdr:to>
    <xdr:sp macro="" textlink="">
      <xdr:nvSpPr>
        <xdr:cNvPr id="214" name="楕円 213"/>
        <xdr:cNvSpPr/>
      </xdr:nvSpPr>
      <xdr:spPr>
        <a:xfrm>
          <a:off x="4064000" y="1391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141119</xdr:rowOff>
    </xdr:from>
    <xdr:ext cx="736600" cy="259045"/>
    <xdr:sp macro="" textlink="">
      <xdr:nvSpPr>
        <xdr:cNvPr id="215" name="テキスト ボックス 214"/>
        <xdr:cNvSpPr txBox="1"/>
      </xdr:nvSpPr>
      <xdr:spPr>
        <a:xfrm>
          <a:off x="3733800" y="13685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149744</xdr:rowOff>
    </xdr:from>
    <xdr:to>
      <xdr:col>15</xdr:col>
      <xdr:colOff>133350</xdr:colOff>
      <xdr:row>81</xdr:row>
      <xdr:rowOff>79894</xdr:rowOff>
    </xdr:to>
    <xdr:sp macro="" textlink="">
      <xdr:nvSpPr>
        <xdr:cNvPr id="216" name="楕円 215"/>
        <xdr:cNvSpPr/>
      </xdr:nvSpPr>
      <xdr:spPr>
        <a:xfrm>
          <a:off x="3175000" y="1386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90071</xdr:rowOff>
    </xdr:from>
    <xdr:ext cx="762000" cy="259045"/>
    <xdr:sp macro="" textlink="">
      <xdr:nvSpPr>
        <xdr:cNvPr id="217" name="テキスト ボックス 216"/>
        <xdr:cNvSpPr txBox="1"/>
      </xdr:nvSpPr>
      <xdr:spPr>
        <a:xfrm>
          <a:off x="2844800" y="1363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128778</xdr:rowOff>
    </xdr:from>
    <xdr:to>
      <xdr:col>11</xdr:col>
      <xdr:colOff>82550</xdr:colOff>
      <xdr:row>81</xdr:row>
      <xdr:rowOff>58928</xdr:rowOff>
    </xdr:to>
    <xdr:sp macro="" textlink="">
      <xdr:nvSpPr>
        <xdr:cNvPr id="218" name="楕円 217"/>
        <xdr:cNvSpPr/>
      </xdr:nvSpPr>
      <xdr:spPr>
        <a:xfrm>
          <a:off x="2286000" y="1384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69105</xdr:rowOff>
    </xdr:from>
    <xdr:ext cx="762000" cy="259045"/>
    <xdr:sp macro="" textlink="">
      <xdr:nvSpPr>
        <xdr:cNvPr id="219" name="テキスト ボックス 218"/>
        <xdr:cNvSpPr txBox="1"/>
      </xdr:nvSpPr>
      <xdr:spPr>
        <a:xfrm>
          <a:off x="1955800" y="1361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127264</xdr:rowOff>
    </xdr:from>
    <xdr:to>
      <xdr:col>7</xdr:col>
      <xdr:colOff>31750</xdr:colOff>
      <xdr:row>81</xdr:row>
      <xdr:rowOff>57414</xdr:rowOff>
    </xdr:to>
    <xdr:sp macro="" textlink="">
      <xdr:nvSpPr>
        <xdr:cNvPr id="220" name="楕円 219"/>
        <xdr:cNvSpPr/>
      </xdr:nvSpPr>
      <xdr:spPr>
        <a:xfrm>
          <a:off x="1397000" y="1384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67591</xdr:rowOff>
    </xdr:from>
    <xdr:ext cx="762000" cy="259045"/>
    <xdr:sp macro="" textlink="">
      <xdr:nvSpPr>
        <xdr:cNvPr id="221" name="テキスト ボックス 220"/>
        <xdr:cNvSpPr txBox="1"/>
      </xdr:nvSpPr>
      <xdr:spPr>
        <a:xfrm>
          <a:off x="1066800" y="1361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大きな影響を与える階層の一部において、本市の職員構成等が影響し、ラスパイレス指数類似団体の平均よりも高い状況なっております。引き続き、給与制度、職員構成の適正化を図り、縮減に努めてまいり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0" name="直線コネクタ 249"/>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1"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2" name="直線コネクタ 251"/>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3"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4" name="直線コネクタ 253"/>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81491</xdr:rowOff>
    </xdr:from>
    <xdr:to>
      <xdr:col>81</xdr:col>
      <xdr:colOff>44450</xdr:colOff>
      <xdr:row>86</xdr:row>
      <xdr:rowOff>81491</xdr:rowOff>
    </xdr:to>
    <xdr:cxnSp macro="">
      <xdr:nvCxnSpPr>
        <xdr:cNvPr id="255" name="直線コネクタ 254"/>
        <xdr:cNvCxnSpPr/>
      </xdr:nvCxnSpPr>
      <xdr:spPr>
        <a:xfrm>
          <a:off x="16179800" y="148261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41275</xdr:rowOff>
    </xdr:from>
    <xdr:to>
      <xdr:col>77</xdr:col>
      <xdr:colOff>44450</xdr:colOff>
      <xdr:row>86</xdr:row>
      <xdr:rowOff>81491</xdr:rowOff>
    </xdr:to>
    <xdr:cxnSp macro="">
      <xdr:nvCxnSpPr>
        <xdr:cNvPr id="258" name="直線コネクタ 257"/>
        <xdr:cNvCxnSpPr/>
      </xdr:nvCxnSpPr>
      <xdr:spPr>
        <a:xfrm>
          <a:off x="15290800" y="147859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0" name="テキスト ボックス 259"/>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41275</xdr:rowOff>
    </xdr:from>
    <xdr:to>
      <xdr:col>72</xdr:col>
      <xdr:colOff>203200</xdr:colOff>
      <xdr:row>86</xdr:row>
      <xdr:rowOff>121709</xdr:rowOff>
    </xdr:to>
    <xdr:cxnSp macro="">
      <xdr:nvCxnSpPr>
        <xdr:cNvPr id="261" name="直線コネクタ 260"/>
        <xdr:cNvCxnSpPr/>
      </xdr:nvCxnSpPr>
      <xdr:spPr>
        <a:xfrm flipV="1">
          <a:off x="14401800" y="1478597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63" name="テキスト ボックス 262"/>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121709</xdr:rowOff>
    </xdr:from>
    <xdr:to>
      <xdr:col>68</xdr:col>
      <xdr:colOff>152400</xdr:colOff>
      <xdr:row>87</xdr:row>
      <xdr:rowOff>131234</xdr:rowOff>
    </xdr:to>
    <xdr:cxnSp macro="">
      <xdr:nvCxnSpPr>
        <xdr:cNvPr id="264" name="直線コネクタ 263"/>
        <xdr:cNvCxnSpPr/>
      </xdr:nvCxnSpPr>
      <xdr:spPr>
        <a:xfrm flipV="1">
          <a:off x="13512800" y="14866409"/>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66" name="テキスト ボックス 265"/>
        <xdr:cNvSpPr txBox="1"/>
      </xdr:nvSpPr>
      <xdr:spPr>
        <a:xfrm>
          <a:off x="14020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68" name="テキスト ボックス 267"/>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30691</xdr:rowOff>
    </xdr:from>
    <xdr:to>
      <xdr:col>81</xdr:col>
      <xdr:colOff>95250</xdr:colOff>
      <xdr:row>86</xdr:row>
      <xdr:rowOff>132291</xdr:rowOff>
    </xdr:to>
    <xdr:sp macro="" textlink="">
      <xdr:nvSpPr>
        <xdr:cNvPr id="274" name="楕円 273"/>
        <xdr:cNvSpPr/>
      </xdr:nvSpPr>
      <xdr:spPr>
        <a:xfrm>
          <a:off x="169672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2768</xdr:rowOff>
    </xdr:from>
    <xdr:ext cx="762000" cy="259045"/>
    <xdr:sp macro="" textlink="">
      <xdr:nvSpPr>
        <xdr:cNvPr id="275" name="給与水準   （国との比較）該当値テキスト"/>
        <xdr:cNvSpPr txBox="1"/>
      </xdr:nvSpPr>
      <xdr:spPr>
        <a:xfrm>
          <a:off x="17106900" y="147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30691</xdr:rowOff>
    </xdr:from>
    <xdr:to>
      <xdr:col>77</xdr:col>
      <xdr:colOff>95250</xdr:colOff>
      <xdr:row>86</xdr:row>
      <xdr:rowOff>132291</xdr:rowOff>
    </xdr:to>
    <xdr:sp macro="" textlink="">
      <xdr:nvSpPr>
        <xdr:cNvPr id="276" name="楕円 275"/>
        <xdr:cNvSpPr/>
      </xdr:nvSpPr>
      <xdr:spPr>
        <a:xfrm>
          <a:off x="16129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117068</xdr:rowOff>
    </xdr:from>
    <xdr:ext cx="736600" cy="259045"/>
    <xdr:sp macro="" textlink="">
      <xdr:nvSpPr>
        <xdr:cNvPr id="277" name="テキスト ボックス 276"/>
        <xdr:cNvSpPr txBox="1"/>
      </xdr:nvSpPr>
      <xdr:spPr>
        <a:xfrm>
          <a:off x="15798800" y="14861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78" name="楕円 277"/>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79" name="テキスト ボックス 278"/>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70909</xdr:rowOff>
    </xdr:from>
    <xdr:to>
      <xdr:col>68</xdr:col>
      <xdr:colOff>203200</xdr:colOff>
      <xdr:row>87</xdr:row>
      <xdr:rowOff>1059</xdr:rowOff>
    </xdr:to>
    <xdr:sp macro="" textlink="">
      <xdr:nvSpPr>
        <xdr:cNvPr id="280" name="楕円 279"/>
        <xdr:cNvSpPr/>
      </xdr:nvSpPr>
      <xdr:spPr>
        <a:xfrm>
          <a:off x="14351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157286</xdr:rowOff>
    </xdr:from>
    <xdr:ext cx="762000" cy="259045"/>
    <xdr:sp macro="" textlink="">
      <xdr:nvSpPr>
        <xdr:cNvPr id="281" name="テキスト ボックス 280"/>
        <xdr:cNvSpPr txBox="1"/>
      </xdr:nvSpPr>
      <xdr:spPr>
        <a:xfrm>
          <a:off x="14020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80434</xdr:rowOff>
    </xdr:from>
    <xdr:to>
      <xdr:col>64</xdr:col>
      <xdr:colOff>152400</xdr:colOff>
      <xdr:row>88</xdr:row>
      <xdr:rowOff>10584</xdr:rowOff>
    </xdr:to>
    <xdr:sp macro="" textlink="">
      <xdr:nvSpPr>
        <xdr:cNvPr id="282" name="楕円 281"/>
        <xdr:cNvSpPr/>
      </xdr:nvSpPr>
      <xdr:spPr>
        <a:xfrm>
          <a:off x="13462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166811</xdr:rowOff>
    </xdr:from>
    <xdr:ext cx="762000" cy="259045"/>
    <xdr:sp macro="" textlink="">
      <xdr:nvSpPr>
        <xdr:cNvPr id="283" name="テキスト ボックス 282"/>
        <xdr:cNvSpPr txBox="1"/>
      </xdr:nvSpPr>
      <xdr:spPr>
        <a:xfrm>
          <a:off x="13131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ここ数年、人口千人当たりの職員数は同水準で推移しており、類似団体の平均値と比較しても少ない数値を保っております。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今後も事業量・事務量に応じた、適正な定員管理を努めてまいります。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35197</xdr:rowOff>
    </xdr:to>
    <xdr:cxnSp macro="">
      <xdr:nvCxnSpPr>
        <xdr:cNvPr id="315" name="直線コネクタ 314"/>
        <xdr:cNvCxnSpPr/>
      </xdr:nvCxnSpPr>
      <xdr:spPr>
        <a:xfrm flipV="1">
          <a:off x="17018000" y="1012280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7274</xdr:rowOff>
    </xdr:from>
    <xdr:ext cx="762000" cy="259045"/>
    <xdr:sp macro="" textlink="">
      <xdr:nvSpPr>
        <xdr:cNvPr id="316"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35197</xdr:rowOff>
    </xdr:from>
    <xdr:to>
      <xdr:col>81</xdr:col>
      <xdr:colOff>133350</xdr:colOff>
      <xdr:row>67</xdr:row>
      <xdr:rowOff>35197</xdr:rowOff>
    </xdr:to>
    <xdr:cxnSp macro="">
      <xdr:nvCxnSpPr>
        <xdr:cNvPr id="317" name="直線コネクタ 316"/>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18" name="定員管理の状況最大値テキスト"/>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19" name="直線コネクタ 318"/>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98697</xdr:rowOff>
    </xdr:from>
    <xdr:to>
      <xdr:col>81</xdr:col>
      <xdr:colOff>44450</xdr:colOff>
      <xdr:row>61</xdr:row>
      <xdr:rowOff>112485</xdr:rowOff>
    </xdr:to>
    <xdr:cxnSp macro="">
      <xdr:nvCxnSpPr>
        <xdr:cNvPr id="320" name="直線コネクタ 319"/>
        <xdr:cNvCxnSpPr/>
      </xdr:nvCxnSpPr>
      <xdr:spPr>
        <a:xfrm>
          <a:off x="16179800" y="10557147"/>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1"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2" name="フローチャート: 判断 321"/>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98697</xdr:rowOff>
    </xdr:from>
    <xdr:to>
      <xdr:col>77</xdr:col>
      <xdr:colOff>44450</xdr:colOff>
      <xdr:row>61</xdr:row>
      <xdr:rowOff>98697</xdr:rowOff>
    </xdr:to>
    <xdr:cxnSp macro="">
      <xdr:nvCxnSpPr>
        <xdr:cNvPr id="323" name="直線コネクタ 322"/>
        <xdr:cNvCxnSpPr/>
      </xdr:nvCxnSpPr>
      <xdr:spPr>
        <a:xfrm>
          <a:off x="15290800" y="105571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130628</xdr:rowOff>
    </xdr:from>
    <xdr:to>
      <xdr:col>77</xdr:col>
      <xdr:colOff>95250</xdr:colOff>
      <xdr:row>62</xdr:row>
      <xdr:rowOff>60778</xdr:rowOff>
    </xdr:to>
    <xdr:sp macro="" textlink="">
      <xdr:nvSpPr>
        <xdr:cNvPr id="324" name="フローチャート: 判断 323"/>
        <xdr:cNvSpPr/>
      </xdr:nvSpPr>
      <xdr:spPr>
        <a:xfrm>
          <a:off x="16129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45555</xdr:rowOff>
    </xdr:from>
    <xdr:ext cx="736600" cy="259045"/>
    <xdr:sp macro="" textlink="">
      <xdr:nvSpPr>
        <xdr:cNvPr id="325" name="テキスト ボックス 324"/>
        <xdr:cNvSpPr txBox="1"/>
      </xdr:nvSpPr>
      <xdr:spPr>
        <a:xfrm>
          <a:off x="15798800" y="10675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78015</xdr:rowOff>
    </xdr:from>
    <xdr:to>
      <xdr:col>72</xdr:col>
      <xdr:colOff>203200</xdr:colOff>
      <xdr:row>61</xdr:row>
      <xdr:rowOff>98697</xdr:rowOff>
    </xdr:to>
    <xdr:cxnSp macro="">
      <xdr:nvCxnSpPr>
        <xdr:cNvPr id="326" name="直線コネクタ 325"/>
        <xdr:cNvCxnSpPr/>
      </xdr:nvCxnSpPr>
      <xdr:spPr>
        <a:xfrm>
          <a:off x="14401800" y="10536465"/>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120287</xdr:rowOff>
    </xdr:from>
    <xdr:to>
      <xdr:col>73</xdr:col>
      <xdr:colOff>44450</xdr:colOff>
      <xdr:row>62</xdr:row>
      <xdr:rowOff>50437</xdr:rowOff>
    </xdr:to>
    <xdr:sp macro="" textlink="">
      <xdr:nvSpPr>
        <xdr:cNvPr id="327" name="フローチャート: 判断 326"/>
        <xdr:cNvSpPr/>
      </xdr:nvSpPr>
      <xdr:spPr>
        <a:xfrm>
          <a:off x="15240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35214</xdr:rowOff>
    </xdr:from>
    <xdr:ext cx="762000" cy="259045"/>
    <xdr:sp macro="" textlink="">
      <xdr:nvSpPr>
        <xdr:cNvPr id="328" name="テキスト ボックス 327"/>
        <xdr:cNvSpPr txBox="1"/>
      </xdr:nvSpPr>
      <xdr:spPr>
        <a:xfrm>
          <a:off x="14909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60778</xdr:rowOff>
    </xdr:from>
    <xdr:to>
      <xdr:col>68</xdr:col>
      <xdr:colOff>152400</xdr:colOff>
      <xdr:row>61</xdr:row>
      <xdr:rowOff>78015</xdr:rowOff>
    </xdr:to>
    <xdr:cxnSp macro="">
      <xdr:nvCxnSpPr>
        <xdr:cNvPr id="329" name="直線コネクタ 328"/>
        <xdr:cNvCxnSpPr/>
      </xdr:nvCxnSpPr>
      <xdr:spPr>
        <a:xfrm>
          <a:off x="13512800" y="105192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0" name="フローチャート: 判断 329"/>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1" name="テキスト ボックス 330"/>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3" name="テキスト ボックス 332"/>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61685</xdr:rowOff>
    </xdr:from>
    <xdr:to>
      <xdr:col>81</xdr:col>
      <xdr:colOff>95250</xdr:colOff>
      <xdr:row>61</xdr:row>
      <xdr:rowOff>163285</xdr:rowOff>
    </xdr:to>
    <xdr:sp macro="" textlink="">
      <xdr:nvSpPr>
        <xdr:cNvPr id="339" name="楕円 338"/>
        <xdr:cNvSpPr/>
      </xdr:nvSpPr>
      <xdr:spPr>
        <a:xfrm>
          <a:off x="169672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78212</xdr:rowOff>
    </xdr:from>
    <xdr:ext cx="762000" cy="259045"/>
    <xdr:sp macro="" textlink="">
      <xdr:nvSpPr>
        <xdr:cNvPr id="340" name="定員管理の状況該当値テキスト"/>
        <xdr:cNvSpPr txBox="1"/>
      </xdr:nvSpPr>
      <xdr:spPr>
        <a:xfrm>
          <a:off x="17106900" y="103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47897</xdr:rowOff>
    </xdr:from>
    <xdr:to>
      <xdr:col>77</xdr:col>
      <xdr:colOff>95250</xdr:colOff>
      <xdr:row>61</xdr:row>
      <xdr:rowOff>149497</xdr:rowOff>
    </xdr:to>
    <xdr:sp macro="" textlink="">
      <xdr:nvSpPr>
        <xdr:cNvPr id="341" name="楕円 340"/>
        <xdr:cNvSpPr/>
      </xdr:nvSpPr>
      <xdr:spPr>
        <a:xfrm>
          <a:off x="16129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159674</xdr:rowOff>
    </xdr:from>
    <xdr:ext cx="736600" cy="259045"/>
    <xdr:sp macro="" textlink="">
      <xdr:nvSpPr>
        <xdr:cNvPr id="342" name="テキスト ボックス 341"/>
        <xdr:cNvSpPr txBox="1"/>
      </xdr:nvSpPr>
      <xdr:spPr>
        <a:xfrm>
          <a:off x="15798800" y="10275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47897</xdr:rowOff>
    </xdr:from>
    <xdr:to>
      <xdr:col>73</xdr:col>
      <xdr:colOff>44450</xdr:colOff>
      <xdr:row>61</xdr:row>
      <xdr:rowOff>149497</xdr:rowOff>
    </xdr:to>
    <xdr:sp macro="" textlink="">
      <xdr:nvSpPr>
        <xdr:cNvPr id="343" name="楕円 342"/>
        <xdr:cNvSpPr/>
      </xdr:nvSpPr>
      <xdr:spPr>
        <a:xfrm>
          <a:off x="15240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159674</xdr:rowOff>
    </xdr:from>
    <xdr:ext cx="762000" cy="259045"/>
    <xdr:sp macro="" textlink="">
      <xdr:nvSpPr>
        <xdr:cNvPr id="344" name="テキスト ボックス 343"/>
        <xdr:cNvSpPr txBox="1"/>
      </xdr:nvSpPr>
      <xdr:spPr>
        <a:xfrm>
          <a:off x="14909800" y="1027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27215</xdr:rowOff>
    </xdr:from>
    <xdr:to>
      <xdr:col>68</xdr:col>
      <xdr:colOff>203200</xdr:colOff>
      <xdr:row>61</xdr:row>
      <xdr:rowOff>128815</xdr:rowOff>
    </xdr:to>
    <xdr:sp macro="" textlink="">
      <xdr:nvSpPr>
        <xdr:cNvPr id="345" name="楕円 344"/>
        <xdr:cNvSpPr/>
      </xdr:nvSpPr>
      <xdr:spPr>
        <a:xfrm>
          <a:off x="14351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138992</xdr:rowOff>
    </xdr:from>
    <xdr:ext cx="762000" cy="259045"/>
    <xdr:sp macro="" textlink="">
      <xdr:nvSpPr>
        <xdr:cNvPr id="346" name="テキスト ボックス 345"/>
        <xdr:cNvSpPr txBox="1"/>
      </xdr:nvSpPr>
      <xdr:spPr>
        <a:xfrm>
          <a:off x="14020800" y="1025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9978</xdr:rowOff>
    </xdr:from>
    <xdr:to>
      <xdr:col>64</xdr:col>
      <xdr:colOff>152400</xdr:colOff>
      <xdr:row>61</xdr:row>
      <xdr:rowOff>111578</xdr:rowOff>
    </xdr:to>
    <xdr:sp macro="" textlink="">
      <xdr:nvSpPr>
        <xdr:cNvPr id="347" name="楕円 346"/>
        <xdr:cNvSpPr/>
      </xdr:nvSpPr>
      <xdr:spPr>
        <a:xfrm>
          <a:off x="13462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121755</xdr:rowOff>
    </xdr:from>
    <xdr:ext cx="762000" cy="259045"/>
    <xdr:sp macro="" textlink="">
      <xdr:nvSpPr>
        <xdr:cNvPr id="348" name="テキスト ボックス 347"/>
        <xdr:cNvSpPr txBox="1"/>
      </xdr:nvSpPr>
      <xdr:spPr>
        <a:xfrm>
          <a:off x="13131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年度と平成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年度との単年度比較において、臨時財政対策債や普通債の元利償還金が約</a:t>
          </a:r>
          <a:r>
            <a:rPr kumimoji="1" lang="en-US" altLang="ja-JP" sz="1100">
              <a:latin typeface="ＭＳ Ｐゴシック" panose="020B0600070205080204" pitchFamily="50" charset="-128"/>
              <a:ea typeface="ＭＳ Ｐゴシック" panose="020B0600070205080204" pitchFamily="50" charset="-128"/>
            </a:rPr>
            <a:t>12.1</a:t>
          </a:r>
          <a:r>
            <a:rPr kumimoji="1" lang="ja-JP" altLang="en-US" sz="1100">
              <a:latin typeface="ＭＳ Ｐゴシック" panose="020B0600070205080204" pitchFamily="50" charset="-128"/>
              <a:ea typeface="ＭＳ Ｐゴシック" panose="020B0600070205080204" pitchFamily="50" charset="-128"/>
            </a:rPr>
            <a:t>億円増、病院や下水道事業の企業債の償還充当繰入金は約</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億増となりました。債務負担行為に基づく支出は、健康福祉会館の賃借料の減などにより</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億円減、算入公債費は都市計画税充当分の増などにより約</a:t>
          </a:r>
          <a:r>
            <a:rPr kumimoji="1" lang="en-US" altLang="ja-JP" sz="1100">
              <a:latin typeface="ＭＳ Ｐゴシック" panose="020B0600070205080204" pitchFamily="50" charset="-128"/>
              <a:ea typeface="ＭＳ Ｐゴシック" panose="020B0600070205080204" pitchFamily="50" charset="-128"/>
            </a:rPr>
            <a:t>3.15</a:t>
          </a:r>
          <a:r>
            <a:rPr kumimoji="1" lang="ja-JP" altLang="en-US" sz="1100">
              <a:latin typeface="ＭＳ Ｐゴシック" panose="020B0600070205080204" pitchFamily="50" charset="-128"/>
              <a:ea typeface="ＭＳ Ｐゴシック" panose="020B0600070205080204" pitchFamily="50" charset="-128"/>
            </a:rPr>
            <a:t>億増となり、実質公債費率の分子は約</a:t>
          </a:r>
          <a:r>
            <a:rPr kumimoji="1" lang="en-US" altLang="ja-JP" sz="1100">
              <a:latin typeface="ＭＳ Ｐゴシック" panose="020B0600070205080204" pitchFamily="50" charset="-128"/>
              <a:ea typeface="ＭＳ Ｐゴシック" panose="020B0600070205080204" pitchFamily="50" charset="-128"/>
            </a:rPr>
            <a:t>9.7</a:t>
          </a:r>
          <a:r>
            <a:rPr kumimoji="1" lang="ja-JP" altLang="en-US" sz="1100">
              <a:latin typeface="ＭＳ Ｐゴシック" panose="020B0600070205080204" pitchFamily="50" charset="-128"/>
              <a:ea typeface="ＭＳ Ｐゴシック" panose="020B0600070205080204" pitchFamily="50" charset="-128"/>
            </a:rPr>
            <a:t>億円増となりました。標準財政規模の増などにより、分母は約</a:t>
          </a:r>
          <a:r>
            <a:rPr kumimoji="1" lang="en-US" altLang="ja-JP" sz="1100">
              <a:latin typeface="ＭＳ Ｐゴシック" panose="020B0600070205080204" pitchFamily="50" charset="-128"/>
              <a:ea typeface="ＭＳ Ｐゴシック" panose="020B0600070205080204" pitchFamily="50" charset="-128"/>
            </a:rPr>
            <a:t>4.6</a:t>
          </a:r>
          <a:r>
            <a:rPr kumimoji="1" lang="ja-JP" altLang="en-US" sz="1100">
              <a:latin typeface="ＭＳ Ｐゴシック" panose="020B0600070205080204" pitchFamily="50" charset="-128"/>
              <a:ea typeface="ＭＳ Ｐゴシック" panose="020B0600070205080204" pitchFamily="50" charset="-128"/>
            </a:rPr>
            <a:t>億増となりました。実質公債費率は、前年度よりも</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ポイント増加、</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％となりました。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類似団体平均よりも低い水準を維持しておりますが、健全な財政運営の観点から市債を計画的に借り入れることにより、必要以上に将来負担の増大を招くことのないように留意してまいります。</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21772</xdr:rowOff>
    </xdr:from>
    <xdr:to>
      <xdr:col>81</xdr:col>
      <xdr:colOff>44450</xdr:colOff>
      <xdr:row>38</xdr:row>
      <xdr:rowOff>67733</xdr:rowOff>
    </xdr:to>
    <xdr:cxnSp macro="">
      <xdr:nvCxnSpPr>
        <xdr:cNvPr id="383" name="直線コネクタ 382"/>
        <xdr:cNvCxnSpPr/>
      </xdr:nvCxnSpPr>
      <xdr:spPr>
        <a:xfrm>
          <a:off x="16179800" y="6536872"/>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93332</xdr:rowOff>
    </xdr:from>
    <xdr:ext cx="762000" cy="259045"/>
    <xdr:sp macro="" textlink="">
      <xdr:nvSpPr>
        <xdr:cNvPr id="384" name="公債費負担の状況平均値テキスト"/>
        <xdr:cNvSpPr txBox="1"/>
      </xdr:nvSpPr>
      <xdr:spPr>
        <a:xfrm>
          <a:off x="17106900" y="6779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385" name="フローチャート: 判断 384"/>
        <xdr:cNvSpPr/>
      </xdr:nvSpPr>
      <xdr:spPr>
        <a:xfrm>
          <a:off x="169672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21772</xdr:rowOff>
    </xdr:from>
    <xdr:to>
      <xdr:col>77</xdr:col>
      <xdr:colOff>44450</xdr:colOff>
      <xdr:row>38</xdr:row>
      <xdr:rowOff>67733</xdr:rowOff>
    </xdr:to>
    <xdr:cxnSp macro="">
      <xdr:nvCxnSpPr>
        <xdr:cNvPr id="386" name="直線コネクタ 385"/>
        <xdr:cNvCxnSpPr/>
      </xdr:nvCxnSpPr>
      <xdr:spPr>
        <a:xfrm flipV="1">
          <a:off x="15290800" y="653687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7" name="フローチャート: 判断 386"/>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88" name="テキスト ボックス 387"/>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56243</xdr:rowOff>
    </xdr:from>
    <xdr:to>
      <xdr:col>72</xdr:col>
      <xdr:colOff>203200</xdr:colOff>
      <xdr:row>38</xdr:row>
      <xdr:rowOff>67733</xdr:rowOff>
    </xdr:to>
    <xdr:cxnSp macro="">
      <xdr:nvCxnSpPr>
        <xdr:cNvPr id="389" name="直線コネクタ 388"/>
        <xdr:cNvCxnSpPr/>
      </xdr:nvCxnSpPr>
      <xdr:spPr>
        <a:xfrm>
          <a:off x="14401800" y="65713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0" name="フローチャート: 判断 389"/>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91" name="テキスト ボックス 390"/>
        <xdr:cNvSpPr txBox="1"/>
      </xdr:nvSpPr>
      <xdr:spPr>
        <a:xfrm>
          <a:off x="14909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56243</xdr:rowOff>
    </xdr:from>
    <xdr:to>
      <xdr:col>68</xdr:col>
      <xdr:colOff>152400</xdr:colOff>
      <xdr:row>38</xdr:row>
      <xdr:rowOff>56243</xdr:rowOff>
    </xdr:to>
    <xdr:cxnSp macro="">
      <xdr:nvCxnSpPr>
        <xdr:cNvPr id="392" name="直線コネクタ 391"/>
        <xdr:cNvCxnSpPr/>
      </xdr:nvCxnSpPr>
      <xdr:spPr>
        <a:xfrm>
          <a:off x="13512800" y="6571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3" name="フローチャート: 判断 392"/>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394" name="テキスト ボックス 393"/>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5" name="フローチャート: 判断 394"/>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59162</xdr:rowOff>
    </xdr:from>
    <xdr:ext cx="762000" cy="259045"/>
    <xdr:sp macro="" textlink="">
      <xdr:nvSpPr>
        <xdr:cNvPr id="396" name="テキスト ボックス 395"/>
        <xdr:cNvSpPr txBox="1"/>
      </xdr:nvSpPr>
      <xdr:spPr>
        <a:xfrm>
          <a:off x="13131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16933</xdr:rowOff>
    </xdr:from>
    <xdr:to>
      <xdr:col>81</xdr:col>
      <xdr:colOff>95250</xdr:colOff>
      <xdr:row>38</xdr:row>
      <xdr:rowOff>118533</xdr:rowOff>
    </xdr:to>
    <xdr:sp macro="" textlink="">
      <xdr:nvSpPr>
        <xdr:cNvPr id="402" name="楕円 401"/>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33460</xdr:rowOff>
    </xdr:from>
    <xdr:ext cx="762000" cy="259045"/>
    <xdr:sp macro="" textlink="">
      <xdr:nvSpPr>
        <xdr:cNvPr id="403" name="公債費負担の状況該当値テキスト"/>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142422</xdr:rowOff>
    </xdr:from>
    <xdr:to>
      <xdr:col>77</xdr:col>
      <xdr:colOff>95250</xdr:colOff>
      <xdr:row>38</xdr:row>
      <xdr:rowOff>72572</xdr:rowOff>
    </xdr:to>
    <xdr:sp macro="" textlink="">
      <xdr:nvSpPr>
        <xdr:cNvPr id="404" name="楕円 403"/>
        <xdr:cNvSpPr/>
      </xdr:nvSpPr>
      <xdr:spPr>
        <a:xfrm>
          <a:off x="16129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82749</xdr:rowOff>
    </xdr:from>
    <xdr:ext cx="736600" cy="259045"/>
    <xdr:sp macro="" textlink="">
      <xdr:nvSpPr>
        <xdr:cNvPr id="405" name="テキスト ボックス 404"/>
        <xdr:cNvSpPr txBox="1"/>
      </xdr:nvSpPr>
      <xdr:spPr>
        <a:xfrm>
          <a:off x="15798800" y="625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406" name="楕円 405"/>
        <xdr:cNvSpPr/>
      </xdr:nvSpPr>
      <xdr:spPr>
        <a:xfrm>
          <a:off x="15240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407" name="テキスト ボックス 406"/>
        <xdr:cNvSpPr txBox="1"/>
      </xdr:nvSpPr>
      <xdr:spPr>
        <a:xfrm>
          <a:off x="14909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5443</xdr:rowOff>
    </xdr:from>
    <xdr:to>
      <xdr:col>68</xdr:col>
      <xdr:colOff>203200</xdr:colOff>
      <xdr:row>38</xdr:row>
      <xdr:rowOff>107043</xdr:rowOff>
    </xdr:to>
    <xdr:sp macro="" textlink="">
      <xdr:nvSpPr>
        <xdr:cNvPr id="408" name="楕円 407"/>
        <xdr:cNvSpPr/>
      </xdr:nvSpPr>
      <xdr:spPr>
        <a:xfrm>
          <a:off x="14351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117220</xdr:rowOff>
    </xdr:from>
    <xdr:ext cx="762000" cy="259045"/>
    <xdr:sp macro="" textlink="">
      <xdr:nvSpPr>
        <xdr:cNvPr id="409" name="テキスト ボックス 408"/>
        <xdr:cNvSpPr txBox="1"/>
      </xdr:nvSpPr>
      <xdr:spPr>
        <a:xfrm>
          <a:off x="14020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5443</xdr:rowOff>
    </xdr:from>
    <xdr:to>
      <xdr:col>64</xdr:col>
      <xdr:colOff>152400</xdr:colOff>
      <xdr:row>38</xdr:row>
      <xdr:rowOff>107043</xdr:rowOff>
    </xdr:to>
    <xdr:sp macro="" textlink="">
      <xdr:nvSpPr>
        <xdr:cNvPr id="410" name="楕円 409"/>
        <xdr:cNvSpPr/>
      </xdr:nvSpPr>
      <xdr:spPr>
        <a:xfrm>
          <a:off x="13462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117220</xdr:rowOff>
    </xdr:from>
    <xdr:ext cx="762000" cy="259045"/>
    <xdr:sp macro="" textlink="">
      <xdr:nvSpPr>
        <xdr:cNvPr id="411" name="テキスト ボックス 410"/>
        <xdr:cNvSpPr txBox="1"/>
      </xdr:nvSpPr>
      <xdr:spPr>
        <a:xfrm>
          <a:off x="13131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算定の分子となる将来負担については、昨年度と比較して地方債現在高が約</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億円減少したのに対して、国民健康保険事業財政調整基金の取り崩し等により充当可能財源は約</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億円減少したため、将来負担比率の分子は約</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億増えました。標準財政規模等の増加により、将来負担比率の分母も増加しましたが、分母の伸び率よりも分子の伸び率が大きく、将来負担比率は昨年度よりも増加しました。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の平均を下回る水準を維持しておりますが、財政運営が圧迫されることのないよう、各種債務の的確な把握に努めるとともに、充当可能財源のさらなる確保に努め、将来負担額の抑制を図ってまいります。</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40" name="直線コネクタ 439"/>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41"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42" name="直線コネクタ 441"/>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158767</xdr:rowOff>
    </xdr:from>
    <xdr:ext cx="762000" cy="259045"/>
    <xdr:sp macro="" textlink="">
      <xdr:nvSpPr>
        <xdr:cNvPr id="445" name="将来負担の状況平均値テキスト"/>
        <xdr:cNvSpPr txBox="1"/>
      </xdr:nvSpPr>
      <xdr:spPr>
        <a:xfrm>
          <a:off x="17106900" y="238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14746</xdr:rowOff>
    </xdr:from>
    <xdr:to>
      <xdr:col>81</xdr:col>
      <xdr:colOff>95250</xdr:colOff>
      <xdr:row>14</xdr:row>
      <xdr:rowOff>116346</xdr:rowOff>
    </xdr:to>
    <xdr:sp macro="" textlink="">
      <xdr:nvSpPr>
        <xdr:cNvPr id="446" name="フローチャート: 判断 445"/>
        <xdr:cNvSpPr/>
      </xdr:nvSpPr>
      <xdr:spPr>
        <a:xfrm>
          <a:off x="16967200" y="241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2540</xdr:rowOff>
    </xdr:from>
    <xdr:to>
      <xdr:col>72</xdr:col>
      <xdr:colOff>203200</xdr:colOff>
      <xdr:row>14</xdr:row>
      <xdr:rowOff>40075</xdr:rowOff>
    </xdr:to>
    <xdr:cxnSp macro="">
      <xdr:nvCxnSpPr>
        <xdr:cNvPr id="447" name="直線コネクタ 446"/>
        <xdr:cNvCxnSpPr/>
      </xdr:nvCxnSpPr>
      <xdr:spPr>
        <a:xfrm flipV="1">
          <a:off x="14401800" y="2402840"/>
          <a:ext cx="889000" cy="3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8" name="フローチャート: 判断 447"/>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49" name="テキスト ボックス 448"/>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81774</xdr:rowOff>
    </xdr:from>
    <xdr:to>
      <xdr:col>73</xdr:col>
      <xdr:colOff>44450</xdr:colOff>
      <xdr:row>15</xdr:row>
      <xdr:rowOff>11924</xdr:rowOff>
    </xdr:to>
    <xdr:sp macro="" textlink="">
      <xdr:nvSpPr>
        <xdr:cNvPr id="450" name="フローチャート: 判断 449"/>
        <xdr:cNvSpPr/>
      </xdr:nvSpPr>
      <xdr:spPr>
        <a:xfrm>
          <a:off x="15240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168151</xdr:rowOff>
    </xdr:from>
    <xdr:ext cx="762000" cy="259045"/>
    <xdr:sp macro="" textlink="">
      <xdr:nvSpPr>
        <xdr:cNvPr id="451" name="テキスト ボックス 450"/>
        <xdr:cNvSpPr txBox="1"/>
      </xdr:nvSpPr>
      <xdr:spPr>
        <a:xfrm>
          <a:off x="14909800" y="2568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152823</xdr:rowOff>
    </xdr:from>
    <xdr:to>
      <xdr:col>68</xdr:col>
      <xdr:colOff>203200</xdr:colOff>
      <xdr:row>15</xdr:row>
      <xdr:rowOff>82973</xdr:rowOff>
    </xdr:to>
    <xdr:sp macro="" textlink="">
      <xdr:nvSpPr>
        <xdr:cNvPr id="452" name="フローチャート: 判断 451"/>
        <xdr:cNvSpPr/>
      </xdr:nvSpPr>
      <xdr:spPr>
        <a:xfrm>
          <a:off x="14351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67750</xdr:rowOff>
    </xdr:from>
    <xdr:ext cx="762000" cy="259045"/>
    <xdr:sp macro="" textlink="">
      <xdr:nvSpPr>
        <xdr:cNvPr id="453" name="テキスト ボックス 452"/>
        <xdr:cNvSpPr txBox="1"/>
      </xdr:nvSpPr>
      <xdr:spPr>
        <a:xfrm>
          <a:off x="14020800" y="263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142099</xdr:rowOff>
    </xdr:from>
    <xdr:to>
      <xdr:col>64</xdr:col>
      <xdr:colOff>152400</xdr:colOff>
      <xdr:row>15</xdr:row>
      <xdr:rowOff>72249</xdr:rowOff>
    </xdr:to>
    <xdr:sp macro="" textlink="">
      <xdr:nvSpPr>
        <xdr:cNvPr id="454" name="フローチャート: 判断 453"/>
        <xdr:cNvSpPr/>
      </xdr:nvSpPr>
      <xdr:spPr>
        <a:xfrm>
          <a:off x="13462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82426</xdr:rowOff>
    </xdr:from>
    <xdr:ext cx="762000" cy="259045"/>
    <xdr:sp macro="" textlink="">
      <xdr:nvSpPr>
        <xdr:cNvPr id="455" name="テキスト ボックス 454"/>
        <xdr:cNvSpPr txBox="1"/>
      </xdr:nvSpPr>
      <xdr:spPr>
        <a:xfrm>
          <a:off x="13131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123190</xdr:rowOff>
    </xdr:from>
    <xdr:to>
      <xdr:col>81</xdr:col>
      <xdr:colOff>95250</xdr:colOff>
      <xdr:row>14</xdr:row>
      <xdr:rowOff>53340</xdr:rowOff>
    </xdr:to>
    <xdr:sp macro="" textlink="">
      <xdr:nvSpPr>
        <xdr:cNvPr id="461" name="楕円 460"/>
        <xdr:cNvSpPr/>
      </xdr:nvSpPr>
      <xdr:spPr>
        <a:xfrm>
          <a:off x="16967200" y="235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44467</xdr:rowOff>
    </xdr:from>
    <xdr:ext cx="762000" cy="259045"/>
    <xdr:sp macro="" textlink="">
      <xdr:nvSpPr>
        <xdr:cNvPr id="462" name="将来負担の状況該当値テキスト"/>
        <xdr:cNvSpPr txBox="1"/>
      </xdr:nvSpPr>
      <xdr:spPr>
        <a:xfrm>
          <a:off x="17106900" y="227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123190</xdr:rowOff>
    </xdr:from>
    <xdr:to>
      <xdr:col>73</xdr:col>
      <xdr:colOff>44450</xdr:colOff>
      <xdr:row>14</xdr:row>
      <xdr:rowOff>53340</xdr:rowOff>
    </xdr:to>
    <xdr:sp macro="" textlink="">
      <xdr:nvSpPr>
        <xdr:cNvPr id="463" name="楕円 462"/>
        <xdr:cNvSpPr/>
      </xdr:nvSpPr>
      <xdr:spPr>
        <a:xfrm>
          <a:off x="15240000" y="235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63517</xdr:rowOff>
    </xdr:from>
    <xdr:ext cx="762000" cy="259045"/>
    <xdr:sp macro="" textlink="">
      <xdr:nvSpPr>
        <xdr:cNvPr id="464" name="テキスト ボックス 463"/>
        <xdr:cNvSpPr txBox="1"/>
      </xdr:nvSpPr>
      <xdr:spPr>
        <a:xfrm>
          <a:off x="14909800" y="212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160725</xdr:rowOff>
    </xdr:from>
    <xdr:to>
      <xdr:col>68</xdr:col>
      <xdr:colOff>203200</xdr:colOff>
      <xdr:row>14</xdr:row>
      <xdr:rowOff>90875</xdr:rowOff>
    </xdr:to>
    <xdr:sp macro="" textlink="">
      <xdr:nvSpPr>
        <xdr:cNvPr id="465" name="楕円 464"/>
        <xdr:cNvSpPr/>
      </xdr:nvSpPr>
      <xdr:spPr>
        <a:xfrm>
          <a:off x="14351000" y="23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101052</xdr:rowOff>
    </xdr:from>
    <xdr:ext cx="762000" cy="259045"/>
    <xdr:sp macro="" textlink="">
      <xdr:nvSpPr>
        <xdr:cNvPr id="466" name="テキスト ボックス 465"/>
        <xdr:cNvSpPr txBox="1"/>
      </xdr:nvSpPr>
      <xdr:spPr>
        <a:xfrm>
          <a:off x="14020800" y="215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498,457
481,274
61.38
214,011,388
207,271,089
5,890,117
90,471,061
121,264,914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定年退職者の増加に伴う退職手当の増加、会計年度任用職員制度への移行などにより人件費の支出は増え、類似団体の平均より</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ポイント、昨年と比較して</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ポイント高くなっております。一方、人口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人あたりの決算額は、類似団体と比較して、本市は低い状況となっております。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年度に住居手当の見直し、平成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年度に通勤手当の見直しを実施しており、今後も人件費の抑制に努めてまいります。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8890</xdr:rowOff>
    </xdr:to>
    <xdr:cxnSp macro="">
      <xdr:nvCxnSpPr>
        <xdr:cNvPr id="61" name="直線コネクタ 60"/>
        <xdr:cNvCxnSpPr/>
      </xdr:nvCxnSpPr>
      <xdr:spPr>
        <a:xfrm flipV="1">
          <a:off x="4826000" y="58343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27940</xdr:rowOff>
    </xdr:from>
    <xdr:to>
      <xdr:col>24</xdr:col>
      <xdr:colOff>25400</xdr:colOff>
      <xdr:row>38</xdr:row>
      <xdr:rowOff>119380</xdr:rowOff>
    </xdr:to>
    <xdr:cxnSp macro="">
      <xdr:nvCxnSpPr>
        <xdr:cNvPr id="66" name="直線コネクタ 65"/>
        <xdr:cNvCxnSpPr/>
      </xdr:nvCxnSpPr>
      <xdr:spPr>
        <a:xfrm>
          <a:off x="3987800" y="65430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119397</xdr:rowOff>
    </xdr:from>
    <xdr:ext cx="762000" cy="259045"/>
    <xdr:sp macro="" textlink="">
      <xdr:nvSpPr>
        <xdr:cNvPr id="67" name="人件費平均値テキスト"/>
        <xdr:cNvSpPr txBox="1"/>
      </xdr:nvSpPr>
      <xdr:spPr>
        <a:xfrm>
          <a:off x="4914900" y="6291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68" name="フローチャート: 判断 67"/>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168910</xdr:rowOff>
    </xdr:from>
    <xdr:to>
      <xdr:col>19</xdr:col>
      <xdr:colOff>187325</xdr:colOff>
      <xdr:row>38</xdr:row>
      <xdr:rowOff>27940</xdr:rowOff>
    </xdr:to>
    <xdr:cxnSp macro="">
      <xdr:nvCxnSpPr>
        <xdr:cNvPr id="69" name="直線コネクタ 68"/>
        <xdr:cNvCxnSpPr/>
      </xdr:nvCxnSpPr>
      <xdr:spPr>
        <a:xfrm>
          <a:off x="3098800" y="6512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168910</xdr:rowOff>
    </xdr:from>
    <xdr:to>
      <xdr:col>15</xdr:col>
      <xdr:colOff>98425</xdr:colOff>
      <xdr:row>38</xdr:row>
      <xdr:rowOff>27940</xdr:rowOff>
    </xdr:to>
    <xdr:cxnSp macro="">
      <xdr:nvCxnSpPr>
        <xdr:cNvPr id="72" name="直線コネクタ 71"/>
        <xdr:cNvCxnSpPr/>
      </xdr:nvCxnSpPr>
      <xdr:spPr>
        <a:xfrm flipV="1">
          <a:off x="2209800" y="6512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27940</xdr:rowOff>
    </xdr:from>
    <xdr:to>
      <xdr:col>11</xdr:col>
      <xdr:colOff>9525</xdr:colOff>
      <xdr:row>38</xdr:row>
      <xdr:rowOff>104140</xdr:rowOff>
    </xdr:to>
    <xdr:cxnSp macro="">
      <xdr:nvCxnSpPr>
        <xdr:cNvPr id="75" name="直線コネクタ 74"/>
        <xdr:cNvCxnSpPr/>
      </xdr:nvCxnSpPr>
      <xdr:spPr>
        <a:xfrm flipV="1">
          <a:off x="1320800" y="6543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77" name="テキスト ボックス 76"/>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27957</xdr:rowOff>
    </xdr:from>
    <xdr:ext cx="762000" cy="259045"/>
    <xdr:sp macro="" textlink="">
      <xdr:nvSpPr>
        <xdr:cNvPr id="79" name="テキスト ボックス 78"/>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68580</xdr:rowOff>
    </xdr:from>
    <xdr:to>
      <xdr:col>24</xdr:col>
      <xdr:colOff>76200</xdr:colOff>
      <xdr:row>38</xdr:row>
      <xdr:rowOff>170180</xdr:rowOff>
    </xdr:to>
    <xdr:sp macro="" textlink="">
      <xdr:nvSpPr>
        <xdr:cNvPr id="85" name="楕円 84"/>
        <xdr:cNvSpPr/>
      </xdr:nvSpPr>
      <xdr:spPr>
        <a:xfrm>
          <a:off x="4775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40657</xdr:rowOff>
    </xdr:from>
    <xdr:ext cx="762000" cy="259045"/>
    <xdr:sp macro="" textlink="">
      <xdr:nvSpPr>
        <xdr:cNvPr id="86" name="人件費該当値テキスト"/>
        <xdr:cNvSpPr txBox="1"/>
      </xdr:nvSpPr>
      <xdr:spPr>
        <a:xfrm>
          <a:off x="4914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148590</xdr:rowOff>
    </xdr:from>
    <xdr:to>
      <xdr:col>20</xdr:col>
      <xdr:colOff>38100</xdr:colOff>
      <xdr:row>38</xdr:row>
      <xdr:rowOff>78740</xdr:rowOff>
    </xdr:to>
    <xdr:sp macro="" textlink="">
      <xdr:nvSpPr>
        <xdr:cNvPr id="87" name="楕円 86"/>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63517</xdr:rowOff>
    </xdr:from>
    <xdr:ext cx="736600" cy="259045"/>
    <xdr:sp macro="" textlink="">
      <xdr:nvSpPr>
        <xdr:cNvPr id="88" name="テキスト ボックス 87"/>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118110</xdr:rowOff>
    </xdr:from>
    <xdr:to>
      <xdr:col>15</xdr:col>
      <xdr:colOff>149225</xdr:colOff>
      <xdr:row>38</xdr:row>
      <xdr:rowOff>48260</xdr:rowOff>
    </xdr:to>
    <xdr:sp macro="" textlink="">
      <xdr:nvSpPr>
        <xdr:cNvPr id="89" name="楕円 88"/>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33037</xdr:rowOff>
    </xdr:from>
    <xdr:ext cx="762000" cy="259045"/>
    <xdr:sp macro="" textlink="">
      <xdr:nvSpPr>
        <xdr:cNvPr id="90" name="テキスト ボックス 89"/>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148590</xdr:rowOff>
    </xdr:from>
    <xdr:to>
      <xdr:col>11</xdr:col>
      <xdr:colOff>60325</xdr:colOff>
      <xdr:row>38</xdr:row>
      <xdr:rowOff>78740</xdr:rowOff>
    </xdr:to>
    <xdr:sp macro="" textlink="">
      <xdr:nvSpPr>
        <xdr:cNvPr id="91" name="楕円 90"/>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63517</xdr:rowOff>
    </xdr:from>
    <xdr:ext cx="762000" cy="259045"/>
    <xdr:sp macro="" textlink="">
      <xdr:nvSpPr>
        <xdr:cNvPr id="92" name="テキスト ボックス 91"/>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53340</xdr:rowOff>
    </xdr:from>
    <xdr:to>
      <xdr:col>6</xdr:col>
      <xdr:colOff>171450</xdr:colOff>
      <xdr:row>38</xdr:row>
      <xdr:rowOff>154940</xdr:rowOff>
    </xdr:to>
    <xdr:sp macro="" textlink="">
      <xdr:nvSpPr>
        <xdr:cNvPr id="93" name="楕円 92"/>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139717</xdr:rowOff>
    </xdr:from>
    <xdr:ext cx="762000" cy="259045"/>
    <xdr:sp macro="" textlink="">
      <xdr:nvSpPr>
        <xdr:cNvPr id="94" name="テキスト ボックス 93"/>
        <xdr:cNvSpPr txBox="1"/>
      </xdr:nvSpPr>
      <xdr:spPr>
        <a:xfrm>
          <a:off x="93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昨年度と比較して、経常収支比率は</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ポイント低下しました。主な要因は、会計年度任用職員制度への移行と、令和元年度に老朽化によりクリーンセンターが稼働停止したため、委託料などの物件費が減額となったためです。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引き続き、従来の仕様条件を見直す等の委託事業の見直しを継続し、物件費の削減に努めてまいります。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65278</xdr:rowOff>
    </xdr:from>
    <xdr:to>
      <xdr:col>82</xdr:col>
      <xdr:colOff>107950</xdr:colOff>
      <xdr:row>19</xdr:row>
      <xdr:rowOff>110998</xdr:rowOff>
    </xdr:to>
    <xdr:cxnSp macro="">
      <xdr:nvCxnSpPr>
        <xdr:cNvPr id="120" name="直線コネクタ 119"/>
        <xdr:cNvCxnSpPr/>
      </xdr:nvCxnSpPr>
      <xdr:spPr>
        <a:xfrm flipV="1">
          <a:off x="16510000" y="22941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83075</xdr:rowOff>
    </xdr:from>
    <xdr:ext cx="762000" cy="259045"/>
    <xdr:sp macro="" textlink="">
      <xdr:nvSpPr>
        <xdr:cNvPr id="121" name="物件費最小値テキスト"/>
        <xdr:cNvSpPr txBox="1"/>
      </xdr:nvSpPr>
      <xdr:spPr>
        <a:xfrm>
          <a:off x="16598900" y="33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110998</xdr:rowOff>
    </xdr:from>
    <xdr:to>
      <xdr:col>82</xdr:col>
      <xdr:colOff>196850</xdr:colOff>
      <xdr:row>19</xdr:row>
      <xdr:rowOff>110998</xdr:rowOff>
    </xdr:to>
    <xdr:cxnSp macro="">
      <xdr:nvCxnSpPr>
        <xdr:cNvPr id="122" name="直線コネクタ 121"/>
        <xdr:cNvCxnSpPr/>
      </xdr:nvCxnSpPr>
      <xdr:spPr>
        <a:xfrm>
          <a:off x="16421100" y="336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151655</xdr:rowOff>
    </xdr:from>
    <xdr:ext cx="762000" cy="259045"/>
    <xdr:sp macro="" textlink="">
      <xdr:nvSpPr>
        <xdr:cNvPr id="123" name="物件費最大値テキスト"/>
        <xdr:cNvSpPr txBox="1"/>
      </xdr:nvSpPr>
      <xdr:spPr>
        <a:xfrm>
          <a:off x="16598900" y="203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65278</xdr:rowOff>
    </xdr:from>
    <xdr:to>
      <xdr:col>82</xdr:col>
      <xdr:colOff>196850</xdr:colOff>
      <xdr:row>13</xdr:row>
      <xdr:rowOff>65278</xdr:rowOff>
    </xdr:to>
    <xdr:cxnSp macro="">
      <xdr:nvCxnSpPr>
        <xdr:cNvPr id="124" name="直線コネクタ 123"/>
        <xdr:cNvCxnSpPr/>
      </xdr:nvCxnSpPr>
      <xdr:spPr>
        <a:xfrm>
          <a:off x="16421100" y="229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83566</xdr:rowOff>
    </xdr:from>
    <xdr:to>
      <xdr:col>82</xdr:col>
      <xdr:colOff>107950</xdr:colOff>
      <xdr:row>15</xdr:row>
      <xdr:rowOff>143002</xdr:rowOff>
    </xdr:to>
    <xdr:cxnSp macro="">
      <xdr:nvCxnSpPr>
        <xdr:cNvPr id="125" name="直線コネクタ 124"/>
        <xdr:cNvCxnSpPr/>
      </xdr:nvCxnSpPr>
      <xdr:spPr>
        <a:xfrm flipV="1">
          <a:off x="15671800" y="265531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40149</xdr:rowOff>
    </xdr:from>
    <xdr:ext cx="762000" cy="259045"/>
    <xdr:sp macro="" textlink="">
      <xdr:nvSpPr>
        <xdr:cNvPr id="126" name="物件費平均値テキスト"/>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15</xdr:row>
      <xdr:rowOff>143002</xdr:rowOff>
    </xdr:to>
    <xdr:cxnSp macro="">
      <xdr:nvCxnSpPr>
        <xdr:cNvPr id="128" name="直線コネクタ 127"/>
        <xdr:cNvCxnSpPr/>
      </xdr:nvCxnSpPr>
      <xdr:spPr>
        <a:xfrm>
          <a:off x="14782800" y="2710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0" name="テキスト ボックス 129"/>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138430</xdr:rowOff>
    </xdr:from>
    <xdr:to>
      <xdr:col>73</xdr:col>
      <xdr:colOff>180975</xdr:colOff>
      <xdr:row>15</xdr:row>
      <xdr:rowOff>138430</xdr:rowOff>
    </xdr:to>
    <xdr:cxnSp macro="">
      <xdr:nvCxnSpPr>
        <xdr:cNvPr id="131" name="直線コネクタ 130"/>
        <xdr:cNvCxnSpPr/>
      </xdr:nvCxnSpPr>
      <xdr:spPr>
        <a:xfrm>
          <a:off x="13893800" y="2710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23622</xdr:rowOff>
    </xdr:from>
    <xdr:to>
      <xdr:col>74</xdr:col>
      <xdr:colOff>31750</xdr:colOff>
      <xdr:row>15</xdr:row>
      <xdr:rowOff>125222</xdr:rowOff>
    </xdr:to>
    <xdr:sp macro="" textlink="">
      <xdr:nvSpPr>
        <xdr:cNvPr id="132" name="フローチャート: 判断 131"/>
        <xdr:cNvSpPr/>
      </xdr:nvSpPr>
      <xdr:spPr>
        <a:xfrm>
          <a:off x="14732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135399</xdr:rowOff>
    </xdr:from>
    <xdr:ext cx="762000" cy="259045"/>
    <xdr:sp macro="" textlink="">
      <xdr:nvSpPr>
        <xdr:cNvPr id="133" name="テキスト ボックス 132"/>
        <xdr:cNvSpPr txBox="1"/>
      </xdr:nvSpPr>
      <xdr:spPr>
        <a:xfrm>
          <a:off x="14401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124714</xdr:rowOff>
    </xdr:from>
    <xdr:to>
      <xdr:col>69</xdr:col>
      <xdr:colOff>92075</xdr:colOff>
      <xdr:row>15</xdr:row>
      <xdr:rowOff>138430</xdr:rowOff>
    </xdr:to>
    <xdr:cxnSp macro="">
      <xdr:nvCxnSpPr>
        <xdr:cNvPr id="134" name="直線コネクタ 133"/>
        <xdr:cNvCxnSpPr/>
      </xdr:nvCxnSpPr>
      <xdr:spPr>
        <a:xfrm>
          <a:off x="13004800" y="26964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149115</xdr:rowOff>
    </xdr:from>
    <xdr:ext cx="762000" cy="259045"/>
    <xdr:sp macro="" textlink="">
      <xdr:nvSpPr>
        <xdr:cNvPr id="136" name="テキスト ボックス 135"/>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37338</xdr:rowOff>
    </xdr:from>
    <xdr:to>
      <xdr:col>65</xdr:col>
      <xdr:colOff>53975</xdr:colOff>
      <xdr:row>15</xdr:row>
      <xdr:rowOff>138938</xdr:rowOff>
    </xdr:to>
    <xdr:sp macro="" textlink="">
      <xdr:nvSpPr>
        <xdr:cNvPr id="137" name="フローチャート: 判断 136"/>
        <xdr:cNvSpPr/>
      </xdr:nvSpPr>
      <xdr:spPr>
        <a:xfrm>
          <a:off x="12954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149115</xdr:rowOff>
    </xdr:from>
    <xdr:ext cx="762000" cy="259045"/>
    <xdr:sp macro="" textlink="">
      <xdr:nvSpPr>
        <xdr:cNvPr id="138" name="テキスト ボックス 137"/>
        <xdr:cNvSpPr txBox="1"/>
      </xdr:nvSpPr>
      <xdr:spPr>
        <a:xfrm>
          <a:off x="12623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32766</xdr:rowOff>
    </xdr:from>
    <xdr:to>
      <xdr:col>82</xdr:col>
      <xdr:colOff>158750</xdr:colOff>
      <xdr:row>15</xdr:row>
      <xdr:rowOff>134366</xdr:rowOff>
    </xdr:to>
    <xdr:sp macro="" textlink="">
      <xdr:nvSpPr>
        <xdr:cNvPr id="144" name="楕円 143"/>
        <xdr:cNvSpPr/>
      </xdr:nvSpPr>
      <xdr:spPr>
        <a:xfrm>
          <a:off x="164592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4843</xdr:rowOff>
    </xdr:from>
    <xdr:ext cx="762000" cy="259045"/>
    <xdr:sp macro="" textlink="">
      <xdr:nvSpPr>
        <xdr:cNvPr id="145" name="物件費該当値テキスト"/>
        <xdr:cNvSpPr txBox="1"/>
      </xdr:nvSpPr>
      <xdr:spPr>
        <a:xfrm>
          <a:off x="16598900" y="257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92202</xdr:rowOff>
    </xdr:from>
    <xdr:to>
      <xdr:col>78</xdr:col>
      <xdr:colOff>120650</xdr:colOff>
      <xdr:row>16</xdr:row>
      <xdr:rowOff>22352</xdr:rowOff>
    </xdr:to>
    <xdr:sp macro="" textlink="">
      <xdr:nvSpPr>
        <xdr:cNvPr id="146" name="楕円 145"/>
        <xdr:cNvSpPr/>
      </xdr:nvSpPr>
      <xdr:spPr>
        <a:xfrm>
          <a:off x="15621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7129</xdr:rowOff>
    </xdr:from>
    <xdr:ext cx="736600" cy="259045"/>
    <xdr:sp macro="" textlink="">
      <xdr:nvSpPr>
        <xdr:cNvPr id="147" name="テキスト ボックス 146"/>
        <xdr:cNvSpPr txBox="1"/>
      </xdr:nvSpPr>
      <xdr:spPr>
        <a:xfrm>
          <a:off x="15290800" y="2750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48" name="楕円 147"/>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2557</xdr:rowOff>
    </xdr:from>
    <xdr:ext cx="762000" cy="259045"/>
    <xdr:sp macro="" textlink="">
      <xdr:nvSpPr>
        <xdr:cNvPr id="149" name="テキスト ボックス 148"/>
        <xdr:cNvSpPr txBox="1"/>
      </xdr:nvSpPr>
      <xdr:spPr>
        <a:xfrm>
          <a:off x="14401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87630</xdr:rowOff>
    </xdr:from>
    <xdr:to>
      <xdr:col>69</xdr:col>
      <xdr:colOff>142875</xdr:colOff>
      <xdr:row>16</xdr:row>
      <xdr:rowOff>17780</xdr:rowOff>
    </xdr:to>
    <xdr:sp macro="" textlink="">
      <xdr:nvSpPr>
        <xdr:cNvPr id="150" name="楕円 149"/>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2557</xdr:rowOff>
    </xdr:from>
    <xdr:ext cx="762000" cy="259045"/>
    <xdr:sp macro="" textlink="">
      <xdr:nvSpPr>
        <xdr:cNvPr id="151" name="テキスト ボックス 150"/>
        <xdr:cNvSpPr txBox="1"/>
      </xdr:nvSpPr>
      <xdr:spPr>
        <a:xfrm>
          <a:off x="13512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73914</xdr:rowOff>
    </xdr:from>
    <xdr:to>
      <xdr:col>65</xdr:col>
      <xdr:colOff>53975</xdr:colOff>
      <xdr:row>16</xdr:row>
      <xdr:rowOff>4064</xdr:rowOff>
    </xdr:to>
    <xdr:sp macro="" textlink="">
      <xdr:nvSpPr>
        <xdr:cNvPr id="152" name="楕円 151"/>
        <xdr:cNvSpPr/>
      </xdr:nvSpPr>
      <xdr:spPr>
        <a:xfrm>
          <a:off x="129540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160291</xdr:rowOff>
    </xdr:from>
    <xdr:ext cx="762000" cy="259045"/>
    <xdr:sp macro="" textlink="">
      <xdr:nvSpPr>
        <xdr:cNvPr id="153" name="テキスト ボックス 152"/>
        <xdr:cNvSpPr txBox="1"/>
      </xdr:nvSpPr>
      <xdr:spPr>
        <a:xfrm>
          <a:off x="12623800" y="273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年度は新型コロナウイルス感染症による医療機関への受診控えの影響で、子ども医療費助成事業の助成件数が落ち込んだため、扶助費は減少。経常収支比率も昨年に比べて</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ポイント低下しました。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類似団体の平均との差は、平成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年度と比較すると縮小傾向にありますが、平均よりも</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高くなっております。今後も障害福祉給付費や保育所の運営経費の増加、生活保護世帯の増加が見込まれており、限られた財源の中で最大限の効果を発揮するため、緊急的・重要性の高い施策を優先するなど、事業の重点化・効率化を進めてまいります。</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31750</xdr:rowOff>
    </xdr:to>
    <xdr:cxnSp macro="">
      <xdr:nvCxnSpPr>
        <xdr:cNvPr id="181" name="直線コネクタ 180"/>
        <xdr:cNvCxnSpPr/>
      </xdr:nvCxnSpPr>
      <xdr:spPr>
        <a:xfrm flipV="1">
          <a:off x="4826000" y="90233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2"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3" name="直線コネクタ 182"/>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12700</xdr:rowOff>
    </xdr:from>
    <xdr:to>
      <xdr:col>24</xdr:col>
      <xdr:colOff>25400</xdr:colOff>
      <xdr:row>59</xdr:row>
      <xdr:rowOff>165100</xdr:rowOff>
    </xdr:to>
    <xdr:cxnSp macro="">
      <xdr:nvCxnSpPr>
        <xdr:cNvPr id="186" name="直線コネクタ 185"/>
        <xdr:cNvCxnSpPr/>
      </xdr:nvCxnSpPr>
      <xdr:spPr>
        <a:xfrm flipV="1">
          <a:off x="3987800" y="101282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130827</xdr:rowOff>
    </xdr:from>
    <xdr:ext cx="762000" cy="259045"/>
    <xdr:sp macro="" textlink="">
      <xdr:nvSpPr>
        <xdr:cNvPr id="187" name="扶助費平均値テキスト"/>
        <xdr:cNvSpPr txBox="1"/>
      </xdr:nvSpPr>
      <xdr:spPr>
        <a:xfrm>
          <a:off x="4914900" y="973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188" name="フローチャート: 判断 187"/>
        <xdr:cNvSpPr/>
      </xdr:nvSpPr>
      <xdr:spPr>
        <a:xfrm>
          <a:off x="4775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165100</xdr:rowOff>
    </xdr:from>
    <xdr:to>
      <xdr:col>19</xdr:col>
      <xdr:colOff>187325</xdr:colOff>
      <xdr:row>59</xdr:row>
      <xdr:rowOff>165100</xdr:rowOff>
    </xdr:to>
    <xdr:cxnSp macro="">
      <xdr:nvCxnSpPr>
        <xdr:cNvPr id="189" name="直線コネクタ 188"/>
        <xdr:cNvCxnSpPr/>
      </xdr:nvCxnSpPr>
      <xdr:spPr>
        <a:xfrm>
          <a:off x="3098800" y="10280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0" name="フローチャート: 判断 189"/>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191" name="テキスト ボックス 190"/>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165100</xdr:rowOff>
    </xdr:from>
    <xdr:to>
      <xdr:col>15</xdr:col>
      <xdr:colOff>98425</xdr:colOff>
      <xdr:row>59</xdr:row>
      <xdr:rowOff>165100</xdr:rowOff>
    </xdr:to>
    <xdr:cxnSp macro="">
      <xdr:nvCxnSpPr>
        <xdr:cNvPr id="192" name="直線コネクタ 191"/>
        <xdr:cNvCxnSpPr/>
      </xdr:nvCxnSpPr>
      <xdr:spPr>
        <a:xfrm>
          <a:off x="2209800" y="10280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3" name="フローチャート: 判断 192"/>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194" name="テキスト ボックス 193"/>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31750</xdr:rowOff>
    </xdr:from>
    <xdr:to>
      <xdr:col>11</xdr:col>
      <xdr:colOff>9525</xdr:colOff>
      <xdr:row>59</xdr:row>
      <xdr:rowOff>165100</xdr:rowOff>
    </xdr:to>
    <xdr:cxnSp macro="">
      <xdr:nvCxnSpPr>
        <xdr:cNvPr id="195" name="直線コネクタ 194"/>
        <xdr:cNvCxnSpPr/>
      </xdr:nvCxnSpPr>
      <xdr:spPr>
        <a:xfrm>
          <a:off x="1320800" y="101473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6" name="フローチャート: 判断 195"/>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197" name="テキスト ボックス 196"/>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198" name="フローチャート: 判断 197"/>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199" name="テキスト ボックス 198"/>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133350</xdr:rowOff>
    </xdr:from>
    <xdr:to>
      <xdr:col>24</xdr:col>
      <xdr:colOff>76200</xdr:colOff>
      <xdr:row>59</xdr:row>
      <xdr:rowOff>63500</xdr:rowOff>
    </xdr:to>
    <xdr:sp macro="" textlink="">
      <xdr:nvSpPr>
        <xdr:cNvPr id="205" name="楕円 204"/>
        <xdr:cNvSpPr/>
      </xdr:nvSpPr>
      <xdr:spPr>
        <a:xfrm>
          <a:off x="4775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105427</xdr:rowOff>
    </xdr:from>
    <xdr:ext cx="762000" cy="259045"/>
    <xdr:sp macro="" textlink="">
      <xdr:nvSpPr>
        <xdr:cNvPr id="206" name="扶助費該当値テキスト"/>
        <xdr:cNvSpPr txBox="1"/>
      </xdr:nvSpPr>
      <xdr:spPr>
        <a:xfrm>
          <a:off x="4914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114300</xdr:rowOff>
    </xdr:from>
    <xdr:to>
      <xdr:col>20</xdr:col>
      <xdr:colOff>38100</xdr:colOff>
      <xdr:row>60</xdr:row>
      <xdr:rowOff>44450</xdr:rowOff>
    </xdr:to>
    <xdr:sp macro="" textlink="">
      <xdr:nvSpPr>
        <xdr:cNvPr id="207" name="楕円 206"/>
        <xdr:cNvSpPr/>
      </xdr:nvSpPr>
      <xdr:spPr>
        <a:xfrm>
          <a:off x="3937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29227</xdr:rowOff>
    </xdr:from>
    <xdr:ext cx="736600" cy="259045"/>
    <xdr:sp macro="" textlink="">
      <xdr:nvSpPr>
        <xdr:cNvPr id="208" name="テキスト ボックス 207"/>
        <xdr:cNvSpPr txBox="1"/>
      </xdr:nvSpPr>
      <xdr:spPr>
        <a:xfrm>
          <a:off x="3606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114300</xdr:rowOff>
    </xdr:from>
    <xdr:to>
      <xdr:col>15</xdr:col>
      <xdr:colOff>149225</xdr:colOff>
      <xdr:row>60</xdr:row>
      <xdr:rowOff>44450</xdr:rowOff>
    </xdr:to>
    <xdr:sp macro="" textlink="">
      <xdr:nvSpPr>
        <xdr:cNvPr id="209" name="楕円 208"/>
        <xdr:cNvSpPr/>
      </xdr:nvSpPr>
      <xdr:spPr>
        <a:xfrm>
          <a:off x="3048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29227</xdr:rowOff>
    </xdr:from>
    <xdr:ext cx="762000" cy="259045"/>
    <xdr:sp macro="" textlink="">
      <xdr:nvSpPr>
        <xdr:cNvPr id="210" name="テキスト ボックス 209"/>
        <xdr:cNvSpPr txBox="1"/>
      </xdr:nvSpPr>
      <xdr:spPr>
        <a:xfrm>
          <a:off x="2717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114300</xdr:rowOff>
    </xdr:from>
    <xdr:to>
      <xdr:col>11</xdr:col>
      <xdr:colOff>60325</xdr:colOff>
      <xdr:row>60</xdr:row>
      <xdr:rowOff>44450</xdr:rowOff>
    </xdr:to>
    <xdr:sp macro="" textlink="">
      <xdr:nvSpPr>
        <xdr:cNvPr id="211" name="楕円 210"/>
        <xdr:cNvSpPr/>
      </xdr:nvSpPr>
      <xdr:spPr>
        <a:xfrm>
          <a:off x="2159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29227</xdr:rowOff>
    </xdr:from>
    <xdr:ext cx="762000" cy="259045"/>
    <xdr:sp macro="" textlink="">
      <xdr:nvSpPr>
        <xdr:cNvPr id="212" name="テキスト ボックス 211"/>
        <xdr:cNvSpPr txBox="1"/>
      </xdr:nvSpPr>
      <xdr:spPr>
        <a:xfrm>
          <a:off x="1828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13" name="楕円 212"/>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214" name="テキスト ボックス 213"/>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主な支出は、介護保険特別会計や後期高齢者医療特別会計への繰出金です。平成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年度は下水道会計の地方公営企業法の一部法適用に伴い、性質別経費が繰出金から補助費等に変更したことにより、類似団体の平均に近づきましたが、類似団体の平均よりも高い状態が続いております。</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高齢化の進展により、介護保険特別会計や後期高齢者医療特別会計への繰出金は増加しているため、介護予防と保健事業を一体的に実施していくなど効率的・効果的な事業実施を推進し、繰出金の抑制に努めてまいり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61</xdr:row>
      <xdr:rowOff>120650</xdr:rowOff>
    </xdr:to>
    <xdr:cxnSp macro="">
      <xdr:nvCxnSpPr>
        <xdr:cNvPr id="242" name="直線コネクタ 241"/>
        <xdr:cNvCxnSpPr/>
      </xdr:nvCxnSpPr>
      <xdr:spPr>
        <a:xfrm flipV="1">
          <a:off x="16510000" y="90805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3"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4" name="直線コネクタ 243"/>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5"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6" name="直線コネクタ 245"/>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139700</xdr:rowOff>
    </xdr:from>
    <xdr:to>
      <xdr:col>82</xdr:col>
      <xdr:colOff>107950</xdr:colOff>
      <xdr:row>58</xdr:row>
      <xdr:rowOff>152400</xdr:rowOff>
    </xdr:to>
    <xdr:cxnSp macro="">
      <xdr:nvCxnSpPr>
        <xdr:cNvPr id="247" name="直線コネクタ 246"/>
        <xdr:cNvCxnSpPr/>
      </xdr:nvCxnSpPr>
      <xdr:spPr>
        <a:xfrm flipV="1">
          <a:off x="15671800" y="10083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3827</xdr:rowOff>
    </xdr:from>
    <xdr:ext cx="762000" cy="259045"/>
    <xdr:sp macro="" textlink="">
      <xdr:nvSpPr>
        <xdr:cNvPr id="248" name="その他平均値テキスト"/>
        <xdr:cNvSpPr txBox="1"/>
      </xdr:nvSpPr>
      <xdr:spPr>
        <a:xfrm>
          <a:off x="16598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49" name="フローチャート: 判断 248"/>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101600</xdr:rowOff>
    </xdr:from>
    <xdr:to>
      <xdr:col>78</xdr:col>
      <xdr:colOff>69850</xdr:colOff>
      <xdr:row>58</xdr:row>
      <xdr:rowOff>152400</xdr:rowOff>
    </xdr:to>
    <xdr:cxnSp macro="">
      <xdr:nvCxnSpPr>
        <xdr:cNvPr id="250" name="直線コネクタ 249"/>
        <xdr:cNvCxnSpPr/>
      </xdr:nvCxnSpPr>
      <xdr:spPr>
        <a:xfrm>
          <a:off x="14782800" y="10045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1" name="フローチャート: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2" name="テキスト ボックス 251"/>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101600</xdr:rowOff>
    </xdr:from>
    <xdr:to>
      <xdr:col>73</xdr:col>
      <xdr:colOff>180975</xdr:colOff>
      <xdr:row>59</xdr:row>
      <xdr:rowOff>69850</xdr:rowOff>
    </xdr:to>
    <xdr:cxnSp macro="">
      <xdr:nvCxnSpPr>
        <xdr:cNvPr id="253" name="直線コネクタ 252"/>
        <xdr:cNvCxnSpPr/>
      </xdr:nvCxnSpPr>
      <xdr:spPr>
        <a:xfrm flipV="1">
          <a:off x="13893800" y="10045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4" name="フローチャート: 判断 253"/>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5" name="テキスト ボックス 254"/>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69850</xdr:rowOff>
    </xdr:from>
    <xdr:to>
      <xdr:col>69</xdr:col>
      <xdr:colOff>92075</xdr:colOff>
      <xdr:row>60</xdr:row>
      <xdr:rowOff>25400</xdr:rowOff>
    </xdr:to>
    <xdr:cxnSp macro="">
      <xdr:nvCxnSpPr>
        <xdr:cNvPr id="256" name="直線コネクタ 255"/>
        <xdr:cNvCxnSpPr/>
      </xdr:nvCxnSpPr>
      <xdr:spPr>
        <a:xfrm flipV="1">
          <a:off x="13004800" y="10185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59" name="フローチャート: 判断 258"/>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0" name="テキスト ボックス 259"/>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88900</xdr:rowOff>
    </xdr:from>
    <xdr:to>
      <xdr:col>82</xdr:col>
      <xdr:colOff>158750</xdr:colOff>
      <xdr:row>59</xdr:row>
      <xdr:rowOff>19050</xdr:rowOff>
    </xdr:to>
    <xdr:sp macro="" textlink="">
      <xdr:nvSpPr>
        <xdr:cNvPr id="266" name="楕円 265"/>
        <xdr:cNvSpPr/>
      </xdr:nvSpPr>
      <xdr:spPr>
        <a:xfrm>
          <a:off x="16459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60977</xdr:rowOff>
    </xdr:from>
    <xdr:ext cx="762000" cy="259045"/>
    <xdr:sp macro="" textlink="">
      <xdr:nvSpPr>
        <xdr:cNvPr id="267" name="その他該当値テキスト"/>
        <xdr:cNvSpPr txBox="1"/>
      </xdr:nvSpPr>
      <xdr:spPr>
        <a:xfrm>
          <a:off x="16598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101600</xdr:rowOff>
    </xdr:from>
    <xdr:to>
      <xdr:col>78</xdr:col>
      <xdr:colOff>120650</xdr:colOff>
      <xdr:row>59</xdr:row>
      <xdr:rowOff>31750</xdr:rowOff>
    </xdr:to>
    <xdr:sp macro="" textlink="">
      <xdr:nvSpPr>
        <xdr:cNvPr id="268" name="楕円 267"/>
        <xdr:cNvSpPr/>
      </xdr:nvSpPr>
      <xdr:spPr>
        <a:xfrm>
          <a:off x="15621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16527</xdr:rowOff>
    </xdr:from>
    <xdr:ext cx="736600" cy="259045"/>
    <xdr:sp macro="" textlink="">
      <xdr:nvSpPr>
        <xdr:cNvPr id="269" name="テキスト ボックス 268"/>
        <xdr:cNvSpPr txBox="1"/>
      </xdr:nvSpPr>
      <xdr:spPr>
        <a:xfrm>
          <a:off x="15290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50800</xdr:rowOff>
    </xdr:from>
    <xdr:to>
      <xdr:col>74</xdr:col>
      <xdr:colOff>31750</xdr:colOff>
      <xdr:row>58</xdr:row>
      <xdr:rowOff>152400</xdr:rowOff>
    </xdr:to>
    <xdr:sp macro="" textlink="">
      <xdr:nvSpPr>
        <xdr:cNvPr id="270" name="楕円 269"/>
        <xdr:cNvSpPr/>
      </xdr:nvSpPr>
      <xdr:spPr>
        <a:xfrm>
          <a:off x="14732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137177</xdr:rowOff>
    </xdr:from>
    <xdr:ext cx="762000" cy="259045"/>
    <xdr:sp macro="" textlink="">
      <xdr:nvSpPr>
        <xdr:cNvPr id="271" name="テキスト ボックス 270"/>
        <xdr:cNvSpPr txBox="1"/>
      </xdr:nvSpPr>
      <xdr:spPr>
        <a:xfrm>
          <a:off x="14401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19050</xdr:rowOff>
    </xdr:from>
    <xdr:to>
      <xdr:col>69</xdr:col>
      <xdr:colOff>142875</xdr:colOff>
      <xdr:row>59</xdr:row>
      <xdr:rowOff>120650</xdr:rowOff>
    </xdr:to>
    <xdr:sp macro="" textlink="">
      <xdr:nvSpPr>
        <xdr:cNvPr id="272" name="楕円 271"/>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73" name="テキスト ボックス 272"/>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146050</xdr:rowOff>
    </xdr:from>
    <xdr:to>
      <xdr:col>65</xdr:col>
      <xdr:colOff>53975</xdr:colOff>
      <xdr:row>60</xdr:row>
      <xdr:rowOff>76200</xdr:rowOff>
    </xdr:to>
    <xdr:sp macro="" textlink="">
      <xdr:nvSpPr>
        <xdr:cNvPr id="274" name="楕円 273"/>
        <xdr:cNvSpPr/>
      </xdr:nvSpPr>
      <xdr:spPr>
        <a:xfrm>
          <a:off x="1295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60977</xdr:rowOff>
    </xdr:from>
    <xdr:ext cx="762000" cy="259045"/>
    <xdr:sp macro="" textlink="">
      <xdr:nvSpPr>
        <xdr:cNvPr id="275" name="テキスト ボックス 274"/>
        <xdr:cNvSpPr txBox="1"/>
      </xdr:nvSpPr>
      <xdr:spPr>
        <a:xfrm>
          <a:off x="12623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年間、類似団体平均よりも低い水準を保っておりますが、平成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下水道事業会計が地方公営企業法の一部法適用化となり、性質別経費が繰出金から補助費等及び投資及び出資金へ変更となり、補助費等が増加しております。また、子育て施策に積極的に取り組んでおり、増加傾向となっ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今後も補助金等については、効果について充分に検討を行い、抑制に努めてまいります。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58964</xdr:rowOff>
    </xdr:from>
    <xdr:to>
      <xdr:col>82</xdr:col>
      <xdr:colOff>107950</xdr:colOff>
      <xdr:row>41</xdr:row>
      <xdr:rowOff>58965</xdr:rowOff>
    </xdr:to>
    <xdr:cxnSp macro="">
      <xdr:nvCxnSpPr>
        <xdr:cNvPr id="305" name="直線コネクタ 304"/>
        <xdr:cNvCxnSpPr/>
      </xdr:nvCxnSpPr>
      <xdr:spPr>
        <a:xfrm flipV="1">
          <a:off x="16510000" y="5716814"/>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06"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07" name="直線コネクタ 306"/>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145341</xdr:rowOff>
    </xdr:from>
    <xdr:ext cx="762000" cy="259045"/>
    <xdr:sp macro="" textlink="">
      <xdr:nvSpPr>
        <xdr:cNvPr id="308" name="補助費等最大値テキスト"/>
        <xdr:cNvSpPr txBox="1"/>
      </xdr:nvSpPr>
      <xdr:spPr>
        <a:xfrm>
          <a:off x="16598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58964</xdr:rowOff>
    </xdr:from>
    <xdr:to>
      <xdr:col>82</xdr:col>
      <xdr:colOff>196850</xdr:colOff>
      <xdr:row>33</xdr:row>
      <xdr:rowOff>58964</xdr:rowOff>
    </xdr:to>
    <xdr:cxnSp macro="">
      <xdr:nvCxnSpPr>
        <xdr:cNvPr id="309" name="直線コネクタ 308"/>
        <xdr:cNvCxnSpPr/>
      </xdr:nvCxnSpPr>
      <xdr:spPr>
        <a:xfrm>
          <a:off x="16421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75293</xdr:rowOff>
    </xdr:from>
    <xdr:to>
      <xdr:col>82</xdr:col>
      <xdr:colOff>107950</xdr:colOff>
      <xdr:row>35</xdr:row>
      <xdr:rowOff>86178</xdr:rowOff>
    </xdr:to>
    <xdr:cxnSp macro="">
      <xdr:nvCxnSpPr>
        <xdr:cNvPr id="310" name="直線コネクタ 309"/>
        <xdr:cNvCxnSpPr/>
      </xdr:nvCxnSpPr>
      <xdr:spPr>
        <a:xfrm>
          <a:off x="15671800" y="60760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53720</xdr:rowOff>
    </xdr:from>
    <xdr:ext cx="762000" cy="259045"/>
    <xdr:sp macro="" textlink="">
      <xdr:nvSpPr>
        <xdr:cNvPr id="311" name="補助費等平均値テキスト"/>
        <xdr:cNvSpPr txBox="1"/>
      </xdr:nvSpPr>
      <xdr:spPr>
        <a:xfrm>
          <a:off x="16598900" y="6225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81643</xdr:rowOff>
    </xdr:from>
    <xdr:to>
      <xdr:col>82</xdr:col>
      <xdr:colOff>158750</xdr:colOff>
      <xdr:row>37</xdr:row>
      <xdr:rowOff>11793</xdr:rowOff>
    </xdr:to>
    <xdr:sp macro="" textlink="">
      <xdr:nvSpPr>
        <xdr:cNvPr id="312" name="フローチャート: 判断 311"/>
        <xdr:cNvSpPr/>
      </xdr:nvSpPr>
      <xdr:spPr>
        <a:xfrm>
          <a:off x="164592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75293</xdr:rowOff>
    </xdr:from>
    <xdr:to>
      <xdr:col>78</xdr:col>
      <xdr:colOff>69850</xdr:colOff>
      <xdr:row>35</xdr:row>
      <xdr:rowOff>86178</xdr:rowOff>
    </xdr:to>
    <xdr:cxnSp macro="">
      <xdr:nvCxnSpPr>
        <xdr:cNvPr id="313" name="直線コネクタ 312"/>
        <xdr:cNvCxnSpPr/>
      </xdr:nvCxnSpPr>
      <xdr:spPr>
        <a:xfrm flipV="1">
          <a:off x="14782800" y="6076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48986</xdr:rowOff>
    </xdr:from>
    <xdr:to>
      <xdr:col>78</xdr:col>
      <xdr:colOff>120650</xdr:colOff>
      <xdr:row>36</xdr:row>
      <xdr:rowOff>150586</xdr:rowOff>
    </xdr:to>
    <xdr:sp macro="" textlink="">
      <xdr:nvSpPr>
        <xdr:cNvPr id="314" name="フローチャート: 判断 313"/>
        <xdr:cNvSpPr/>
      </xdr:nvSpPr>
      <xdr:spPr>
        <a:xfrm>
          <a:off x="15621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135363</xdr:rowOff>
    </xdr:from>
    <xdr:ext cx="736600" cy="259045"/>
    <xdr:sp macro="" textlink="">
      <xdr:nvSpPr>
        <xdr:cNvPr id="315" name="テキスト ボックス 314"/>
        <xdr:cNvSpPr txBox="1"/>
      </xdr:nvSpPr>
      <xdr:spPr>
        <a:xfrm>
          <a:off x="15290800" y="630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29028</xdr:rowOff>
    </xdr:from>
    <xdr:to>
      <xdr:col>73</xdr:col>
      <xdr:colOff>180975</xdr:colOff>
      <xdr:row>35</xdr:row>
      <xdr:rowOff>86178</xdr:rowOff>
    </xdr:to>
    <xdr:cxnSp macro="">
      <xdr:nvCxnSpPr>
        <xdr:cNvPr id="316" name="直線コネクタ 315"/>
        <xdr:cNvCxnSpPr/>
      </xdr:nvCxnSpPr>
      <xdr:spPr>
        <a:xfrm>
          <a:off x="13893800" y="585832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7" name="フローチャート: 判断 316"/>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18" name="テキスト ボックス 317"/>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18143</xdr:rowOff>
    </xdr:from>
    <xdr:to>
      <xdr:col>69</xdr:col>
      <xdr:colOff>92075</xdr:colOff>
      <xdr:row>34</xdr:row>
      <xdr:rowOff>29028</xdr:rowOff>
    </xdr:to>
    <xdr:cxnSp macro="">
      <xdr:nvCxnSpPr>
        <xdr:cNvPr id="319" name="直線コネクタ 318"/>
        <xdr:cNvCxnSpPr/>
      </xdr:nvCxnSpPr>
      <xdr:spPr>
        <a:xfrm>
          <a:off x="13004800" y="5847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70049</xdr:rowOff>
    </xdr:from>
    <xdr:ext cx="762000" cy="259045"/>
    <xdr:sp macro="" textlink="">
      <xdr:nvSpPr>
        <xdr:cNvPr id="321" name="テキスト ボックス 320"/>
        <xdr:cNvSpPr txBox="1"/>
      </xdr:nvSpPr>
      <xdr:spPr>
        <a:xfrm>
          <a:off x="13512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22" name="フローチャート: 判断 321"/>
        <xdr:cNvSpPr/>
      </xdr:nvSpPr>
      <xdr:spPr>
        <a:xfrm>
          <a:off x="12954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80934</xdr:rowOff>
    </xdr:from>
    <xdr:ext cx="762000" cy="259045"/>
    <xdr:sp macro="" textlink="">
      <xdr:nvSpPr>
        <xdr:cNvPr id="323" name="テキスト ボックス 322"/>
        <xdr:cNvSpPr txBox="1"/>
      </xdr:nvSpPr>
      <xdr:spPr>
        <a:xfrm>
          <a:off x="12623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35378</xdr:rowOff>
    </xdr:from>
    <xdr:to>
      <xdr:col>82</xdr:col>
      <xdr:colOff>158750</xdr:colOff>
      <xdr:row>35</xdr:row>
      <xdr:rowOff>136978</xdr:rowOff>
    </xdr:to>
    <xdr:sp macro="" textlink="">
      <xdr:nvSpPr>
        <xdr:cNvPr id="329" name="楕円 328"/>
        <xdr:cNvSpPr/>
      </xdr:nvSpPr>
      <xdr:spPr>
        <a:xfrm>
          <a:off x="164592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51905</xdr:rowOff>
    </xdr:from>
    <xdr:ext cx="762000" cy="259045"/>
    <xdr:sp macro="" textlink="">
      <xdr:nvSpPr>
        <xdr:cNvPr id="330" name="補助費等該当値テキスト"/>
        <xdr:cNvSpPr txBox="1"/>
      </xdr:nvSpPr>
      <xdr:spPr>
        <a:xfrm>
          <a:off x="165989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24493</xdr:rowOff>
    </xdr:from>
    <xdr:to>
      <xdr:col>78</xdr:col>
      <xdr:colOff>120650</xdr:colOff>
      <xdr:row>35</xdr:row>
      <xdr:rowOff>126093</xdr:rowOff>
    </xdr:to>
    <xdr:sp macro="" textlink="">
      <xdr:nvSpPr>
        <xdr:cNvPr id="331" name="楕円 330"/>
        <xdr:cNvSpPr/>
      </xdr:nvSpPr>
      <xdr:spPr>
        <a:xfrm>
          <a:off x="15621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136270</xdr:rowOff>
    </xdr:from>
    <xdr:ext cx="736600" cy="259045"/>
    <xdr:sp macro="" textlink="">
      <xdr:nvSpPr>
        <xdr:cNvPr id="332" name="テキスト ボックス 331"/>
        <xdr:cNvSpPr txBox="1"/>
      </xdr:nvSpPr>
      <xdr:spPr>
        <a:xfrm>
          <a:off x="15290800" y="579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35378</xdr:rowOff>
    </xdr:from>
    <xdr:to>
      <xdr:col>74</xdr:col>
      <xdr:colOff>31750</xdr:colOff>
      <xdr:row>35</xdr:row>
      <xdr:rowOff>136978</xdr:rowOff>
    </xdr:to>
    <xdr:sp macro="" textlink="">
      <xdr:nvSpPr>
        <xdr:cNvPr id="333" name="楕円 332"/>
        <xdr:cNvSpPr/>
      </xdr:nvSpPr>
      <xdr:spPr>
        <a:xfrm>
          <a:off x="14732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147155</xdr:rowOff>
    </xdr:from>
    <xdr:ext cx="762000" cy="259045"/>
    <xdr:sp macro="" textlink="">
      <xdr:nvSpPr>
        <xdr:cNvPr id="334" name="テキスト ボックス 333"/>
        <xdr:cNvSpPr txBox="1"/>
      </xdr:nvSpPr>
      <xdr:spPr>
        <a:xfrm>
          <a:off x="14401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149678</xdr:rowOff>
    </xdr:from>
    <xdr:to>
      <xdr:col>69</xdr:col>
      <xdr:colOff>142875</xdr:colOff>
      <xdr:row>34</xdr:row>
      <xdr:rowOff>79828</xdr:rowOff>
    </xdr:to>
    <xdr:sp macro="" textlink="">
      <xdr:nvSpPr>
        <xdr:cNvPr id="335" name="楕円 334"/>
        <xdr:cNvSpPr/>
      </xdr:nvSpPr>
      <xdr:spPr>
        <a:xfrm>
          <a:off x="13843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90005</xdr:rowOff>
    </xdr:from>
    <xdr:ext cx="762000" cy="259045"/>
    <xdr:sp macro="" textlink="">
      <xdr:nvSpPr>
        <xdr:cNvPr id="336" name="テキスト ボックス 335"/>
        <xdr:cNvSpPr txBox="1"/>
      </xdr:nvSpPr>
      <xdr:spPr>
        <a:xfrm>
          <a:off x="13512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138793</xdr:rowOff>
    </xdr:from>
    <xdr:to>
      <xdr:col>65</xdr:col>
      <xdr:colOff>53975</xdr:colOff>
      <xdr:row>34</xdr:row>
      <xdr:rowOff>68943</xdr:rowOff>
    </xdr:to>
    <xdr:sp macro="" textlink="">
      <xdr:nvSpPr>
        <xdr:cNvPr id="337" name="楕円 336"/>
        <xdr:cNvSpPr/>
      </xdr:nvSpPr>
      <xdr:spPr>
        <a:xfrm>
          <a:off x="12954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79120</xdr:rowOff>
    </xdr:from>
    <xdr:ext cx="762000" cy="259045"/>
    <xdr:sp macro="" textlink="">
      <xdr:nvSpPr>
        <xdr:cNvPr id="338" name="テキスト ボックス 337"/>
        <xdr:cNvSpPr txBox="1"/>
      </xdr:nvSpPr>
      <xdr:spPr>
        <a:xfrm>
          <a:off x="12623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類似団体の平均よりも</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ポイント低い状況となっておりますが、昨年に比べると類似団体との差は縮小となりました。普通債及び臨時財政対策債の債務残高の増加により償還元金が増加しております。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健全な財政運営の観点から市債を計画的に借り入れることにより、必要以上に将来負担の増大を招くことのないように留意してまいります。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54611</xdr:rowOff>
    </xdr:to>
    <xdr:cxnSp macro="">
      <xdr:nvCxnSpPr>
        <xdr:cNvPr id="366" name="直線コネクタ 365"/>
        <xdr:cNvCxnSpPr/>
      </xdr:nvCxnSpPr>
      <xdr:spPr>
        <a:xfrm flipV="1">
          <a:off x="4826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7"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8" name="直線コネクタ 367"/>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69"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0" name="直線コネクタ 369"/>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85090</xdr:rowOff>
    </xdr:from>
    <xdr:to>
      <xdr:col>24</xdr:col>
      <xdr:colOff>25400</xdr:colOff>
      <xdr:row>75</xdr:row>
      <xdr:rowOff>115570</xdr:rowOff>
    </xdr:to>
    <xdr:cxnSp macro="">
      <xdr:nvCxnSpPr>
        <xdr:cNvPr id="371" name="直線コネクタ 370"/>
        <xdr:cNvCxnSpPr/>
      </xdr:nvCxnSpPr>
      <xdr:spPr>
        <a:xfrm>
          <a:off x="3987800" y="129438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143527</xdr:rowOff>
    </xdr:from>
    <xdr:ext cx="762000" cy="259045"/>
    <xdr:sp macro="" textlink="">
      <xdr:nvSpPr>
        <xdr:cNvPr id="372" name="公債費平均値テキスト"/>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3" name="フローチャート: 判断 372"/>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54610</xdr:rowOff>
    </xdr:from>
    <xdr:to>
      <xdr:col>19</xdr:col>
      <xdr:colOff>187325</xdr:colOff>
      <xdr:row>75</xdr:row>
      <xdr:rowOff>85090</xdr:rowOff>
    </xdr:to>
    <xdr:cxnSp macro="">
      <xdr:nvCxnSpPr>
        <xdr:cNvPr id="374" name="直線コネクタ 373"/>
        <xdr:cNvCxnSpPr/>
      </xdr:nvCxnSpPr>
      <xdr:spPr>
        <a:xfrm>
          <a:off x="3098800" y="12913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5" name="フローチャート: 判断 374"/>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6" name="テキスト ボックス 375"/>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54610</xdr:rowOff>
    </xdr:from>
    <xdr:to>
      <xdr:col>15</xdr:col>
      <xdr:colOff>98425</xdr:colOff>
      <xdr:row>75</xdr:row>
      <xdr:rowOff>54610</xdr:rowOff>
    </xdr:to>
    <xdr:cxnSp macro="">
      <xdr:nvCxnSpPr>
        <xdr:cNvPr id="377" name="直線コネクタ 376"/>
        <xdr:cNvCxnSpPr/>
      </xdr:nvCxnSpPr>
      <xdr:spPr>
        <a:xfrm>
          <a:off x="2209800" y="12913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8" name="フローチャート: 判断 377"/>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9" name="テキスト ボックス 378"/>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54610</xdr:rowOff>
    </xdr:from>
    <xdr:to>
      <xdr:col>11</xdr:col>
      <xdr:colOff>9525</xdr:colOff>
      <xdr:row>75</xdr:row>
      <xdr:rowOff>54610</xdr:rowOff>
    </xdr:to>
    <xdr:cxnSp macro="">
      <xdr:nvCxnSpPr>
        <xdr:cNvPr id="380" name="直線コネクタ 379"/>
        <xdr:cNvCxnSpPr/>
      </xdr:nvCxnSpPr>
      <xdr:spPr>
        <a:xfrm>
          <a:off x="1320800" y="12913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81" name="フローチャート: 判断 380"/>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82" name="テキスト ボックス 381"/>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3" name="フローチャート: 判断 382"/>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84" name="テキスト ボックス 383"/>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90" name="楕円 389"/>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81297</xdr:rowOff>
    </xdr:from>
    <xdr:ext cx="762000" cy="259045"/>
    <xdr:sp macro="" textlink="">
      <xdr:nvSpPr>
        <xdr:cNvPr id="391" name="公債費該当値テキスト"/>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34290</xdr:rowOff>
    </xdr:from>
    <xdr:to>
      <xdr:col>20</xdr:col>
      <xdr:colOff>38100</xdr:colOff>
      <xdr:row>75</xdr:row>
      <xdr:rowOff>135890</xdr:rowOff>
    </xdr:to>
    <xdr:sp macro="" textlink="">
      <xdr:nvSpPr>
        <xdr:cNvPr id="392" name="楕円 391"/>
        <xdr:cNvSpPr/>
      </xdr:nvSpPr>
      <xdr:spPr>
        <a:xfrm>
          <a:off x="3937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146067</xdr:rowOff>
    </xdr:from>
    <xdr:ext cx="736600" cy="259045"/>
    <xdr:sp macro="" textlink="">
      <xdr:nvSpPr>
        <xdr:cNvPr id="393" name="テキスト ボックス 392"/>
        <xdr:cNvSpPr txBox="1"/>
      </xdr:nvSpPr>
      <xdr:spPr>
        <a:xfrm>
          <a:off x="3606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3810</xdr:rowOff>
    </xdr:from>
    <xdr:to>
      <xdr:col>15</xdr:col>
      <xdr:colOff>149225</xdr:colOff>
      <xdr:row>75</xdr:row>
      <xdr:rowOff>105410</xdr:rowOff>
    </xdr:to>
    <xdr:sp macro="" textlink="">
      <xdr:nvSpPr>
        <xdr:cNvPr id="394" name="楕円 393"/>
        <xdr:cNvSpPr/>
      </xdr:nvSpPr>
      <xdr:spPr>
        <a:xfrm>
          <a:off x="3048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115587</xdr:rowOff>
    </xdr:from>
    <xdr:ext cx="762000" cy="259045"/>
    <xdr:sp macro="" textlink="">
      <xdr:nvSpPr>
        <xdr:cNvPr id="395" name="テキスト ボックス 394"/>
        <xdr:cNvSpPr txBox="1"/>
      </xdr:nvSpPr>
      <xdr:spPr>
        <a:xfrm>
          <a:off x="2717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3810</xdr:rowOff>
    </xdr:from>
    <xdr:to>
      <xdr:col>11</xdr:col>
      <xdr:colOff>60325</xdr:colOff>
      <xdr:row>75</xdr:row>
      <xdr:rowOff>105410</xdr:rowOff>
    </xdr:to>
    <xdr:sp macro="" textlink="">
      <xdr:nvSpPr>
        <xdr:cNvPr id="396" name="楕円 395"/>
        <xdr:cNvSpPr/>
      </xdr:nvSpPr>
      <xdr:spPr>
        <a:xfrm>
          <a:off x="2159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115587</xdr:rowOff>
    </xdr:from>
    <xdr:ext cx="762000" cy="259045"/>
    <xdr:sp macro="" textlink="">
      <xdr:nvSpPr>
        <xdr:cNvPr id="397" name="テキスト ボックス 396"/>
        <xdr:cNvSpPr txBox="1"/>
      </xdr:nvSpPr>
      <xdr:spPr>
        <a:xfrm>
          <a:off x="1828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3810</xdr:rowOff>
    </xdr:from>
    <xdr:to>
      <xdr:col>6</xdr:col>
      <xdr:colOff>171450</xdr:colOff>
      <xdr:row>75</xdr:row>
      <xdr:rowOff>105410</xdr:rowOff>
    </xdr:to>
    <xdr:sp macro="" textlink="">
      <xdr:nvSpPr>
        <xdr:cNvPr id="398" name="楕円 397"/>
        <xdr:cNvSpPr/>
      </xdr:nvSpPr>
      <xdr:spPr>
        <a:xfrm>
          <a:off x="1270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115587</xdr:rowOff>
    </xdr:from>
    <xdr:ext cx="762000" cy="259045"/>
    <xdr:sp macro="" textlink="">
      <xdr:nvSpPr>
        <xdr:cNvPr id="399" name="テキスト ボックス 398"/>
        <xdr:cNvSpPr txBox="1"/>
      </xdr:nvSpPr>
      <xdr:spPr>
        <a:xfrm>
          <a:off x="939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全体としては、会計年度任用職員制度への移行による物件費の減少や子ども医療費助成事業の助成件数減等による扶助費の減少により、経常収支比率は低下しました。しかし、今後は高齢化や子育て施策の推進による扶助費の増加も見込まれるため、引き続き事業の重点化・効率化を進め、経常的経費の見直しを行うとともに、市税収入を含めた経常一般財源の確保に努めてまいり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81</xdr:row>
      <xdr:rowOff>39370</xdr:rowOff>
    </xdr:to>
    <xdr:cxnSp macro="">
      <xdr:nvCxnSpPr>
        <xdr:cNvPr id="427" name="直線コネクタ 426"/>
        <xdr:cNvCxnSpPr/>
      </xdr:nvCxnSpPr>
      <xdr:spPr>
        <a:xfrm flipV="1">
          <a:off x="16510000" y="126390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8"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9" name="直線コネクタ 428"/>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30"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1" name="直線コネクタ 430"/>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96520</xdr:rowOff>
    </xdr:from>
    <xdr:to>
      <xdr:col>82</xdr:col>
      <xdr:colOff>107950</xdr:colOff>
      <xdr:row>78</xdr:row>
      <xdr:rowOff>165100</xdr:rowOff>
    </xdr:to>
    <xdr:cxnSp macro="">
      <xdr:nvCxnSpPr>
        <xdr:cNvPr id="432" name="直線コネクタ 431"/>
        <xdr:cNvCxnSpPr/>
      </xdr:nvCxnSpPr>
      <xdr:spPr>
        <a:xfrm flipV="1">
          <a:off x="15671800" y="134696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96538</xdr:rowOff>
    </xdr:from>
    <xdr:ext cx="762000" cy="259045"/>
    <xdr:sp macro="" textlink="">
      <xdr:nvSpPr>
        <xdr:cNvPr id="433" name="公債費以外平均値テキスト"/>
        <xdr:cNvSpPr txBox="1"/>
      </xdr:nvSpPr>
      <xdr:spPr>
        <a:xfrm>
          <a:off x="16598900" y="131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34" name="フローチャート: 判断 433"/>
        <xdr:cNvSpPr/>
      </xdr:nvSpPr>
      <xdr:spPr>
        <a:xfrm>
          <a:off x="16459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104139</xdr:rowOff>
    </xdr:from>
    <xdr:to>
      <xdr:col>78</xdr:col>
      <xdr:colOff>69850</xdr:colOff>
      <xdr:row>78</xdr:row>
      <xdr:rowOff>165100</xdr:rowOff>
    </xdr:to>
    <xdr:cxnSp macro="">
      <xdr:nvCxnSpPr>
        <xdr:cNvPr id="435" name="直線コネクタ 434"/>
        <xdr:cNvCxnSpPr/>
      </xdr:nvCxnSpPr>
      <xdr:spPr>
        <a:xfrm>
          <a:off x="14782800" y="134772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6" name="フローチャート: 判断 435"/>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7" name="テキスト ボックス 436"/>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78</xdr:row>
      <xdr:rowOff>104139</xdr:rowOff>
    </xdr:to>
    <xdr:cxnSp macro="">
      <xdr:nvCxnSpPr>
        <xdr:cNvPr id="438" name="直線コネクタ 437"/>
        <xdr:cNvCxnSpPr/>
      </xdr:nvCxnSpPr>
      <xdr:spPr>
        <a:xfrm>
          <a:off x="13893800" y="13431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49530</xdr:rowOff>
    </xdr:from>
    <xdr:to>
      <xdr:col>74</xdr:col>
      <xdr:colOff>31750</xdr:colOff>
      <xdr:row>77</xdr:row>
      <xdr:rowOff>151130</xdr:rowOff>
    </xdr:to>
    <xdr:sp macro="" textlink="">
      <xdr:nvSpPr>
        <xdr:cNvPr id="439" name="フローチャート: 判断 438"/>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161307</xdr:rowOff>
    </xdr:from>
    <xdr:ext cx="762000" cy="259045"/>
    <xdr:sp macro="" textlink="">
      <xdr:nvSpPr>
        <xdr:cNvPr id="440" name="テキスト ボックス 439"/>
        <xdr:cNvSpPr txBox="1"/>
      </xdr:nvSpPr>
      <xdr:spPr>
        <a:xfrm>
          <a:off x="14401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78</xdr:row>
      <xdr:rowOff>127000</xdr:rowOff>
    </xdr:to>
    <xdr:cxnSp macro="">
      <xdr:nvCxnSpPr>
        <xdr:cNvPr id="441" name="直線コネクタ 440"/>
        <xdr:cNvCxnSpPr/>
      </xdr:nvCxnSpPr>
      <xdr:spPr>
        <a:xfrm flipV="1">
          <a:off x="13004800" y="13431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42" name="フローチャート: 判断 441"/>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92727</xdr:rowOff>
    </xdr:from>
    <xdr:ext cx="762000" cy="259045"/>
    <xdr:sp macro="" textlink="">
      <xdr:nvSpPr>
        <xdr:cNvPr id="443" name="テキスト ボックス 442"/>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4" name="フローチャート: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45720</xdr:rowOff>
    </xdr:from>
    <xdr:to>
      <xdr:col>82</xdr:col>
      <xdr:colOff>158750</xdr:colOff>
      <xdr:row>78</xdr:row>
      <xdr:rowOff>147320</xdr:rowOff>
    </xdr:to>
    <xdr:sp macro="" textlink="">
      <xdr:nvSpPr>
        <xdr:cNvPr id="451" name="楕円 450"/>
        <xdr:cNvSpPr/>
      </xdr:nvSpPr>
      <xdr:spPr>
        <a:xfrm>
          <a:off x="16459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17797</xdr:rowOff>
    </xdr:from>
    <xdr:ext cx="762000" cy="259045"/>
    <xdr:sp macro="" textlink="">
      <xdr:nvSpPr>
        <xdr:cNvPr id="452" name="公債費以外該当値テキスト"/>
        <xdr:cNvSpPr txBox="1"/>
      </xdr:nvSpPr>
      <xdr:spPr>
        <a:xfrm>
          <a:off x="16598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114300</xdr:rowOff>
    </xdr:from>
    <xdr:to>
      <xdr:col>78</xdr:col>
      <xdr:colOff>120650</xdr:colOff>
      <xdr:row>79</xdr:row>
      <xdr:rowOff>44450</xdr:rowOff>
    </xdr:to>
    <xdr:sp macro="" textlink="">
      <xdr:nvSpPr>
        <xdr:cNvPr id="453" name="楕円 452"/>
        <xdr:cNvSpPr/>
      </xdr:nvSpPr>
      <xdr:spPr>
        <a:xfrm>
          <a:off x="15621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29227</xdr:rowOff>
    </xdr:from>
    <xdr:ext cx="736600" cy="259045"/>
    <xdr:sp macro="" textlink="">
      <xdr:nvSpPr>
        <xdr:cNvPr id="454" name="テキスト ボックス 453"/>
        <xdr:cNvSpPr txBox="1"/>
      </xdr:nvSpPr>
      <xdr:spPr>
        <a:xfrm>
          <a:off x="15290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55" name="楕円 454"/>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56" name="テキスト ボックス 455"/>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57" name="楕円 456"/>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58" name="テキスト ボックス 457"/>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59" name="楕円 458"/>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162577</xdr:rowOff>
    </xdr:from>
    <xdr:ext cx="762000" cy="259045"/>
    <xdr:sp macro="" textlink="">
      <xdr:nvSpPr>
        <xdr:cNvPr id="460" name="テキスト ボックス 459"/>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92100</xdr:rowOff>
    </xdr:from>
    <xdr:to>
      <xdr:col>29</xdr:col>
      <xdr:colOff>127000</xdr:colOff>
      <xdr:row>20</xdr:row>
      <xdr:rowOff>49169</xdr:rowOff>
    </xdr:to>
    <xdr:cxnSp macro="">
      <xdr:nvCxnSpPr>
        <xdr:cNvPr id="43" name="直線コネクタ 42"/>
        <xdr:cNvCxnSpPr/>
      </xdr:nvCxnSpPr>
      <xdr:spPr bwMode="auto">
        <a:xfrm flipV="1">
          <a:off x="5651500" y="2025675"/>
          <a:ext cx="0" cy="15001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21246</xdr:rowOff>
    </xdr:from>
    <xdr:ext cx="762000" cy="259045"/>
    <xdr:sp macro="" textlink="">
      <xdr:nvSpPr>
        <xdr:cNvPr id="44" name="人口1人当たり決算額の推移最小値テキスト130"/>
        <xdr:cNvSpPr txBox="1"/>
      </xdr:nvSpPr>
      <xdr:spPr>
        <a:xfrm>
          <a:off x="5740400" y="3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49169</xdr:rowOff>
    </xdr:from>
    <xdr:to>
      <xdr:col>30</xdr:col>
      <xdr:colOff>25400</xdr:colOff>
      <xdr:row>20</xdr:row>
      <xdr:rowOff>49169</xdr:rowOff>
    </xdr:to>
    <xdr:cxnSp macro="">
      <xdr:nvCxnSpPr>
        <xdr:cNvPr id="45" name="直線コネクタ 44"/>
        <xdr:cNvCxnSpPr/>
      </xdr:nvCxnSpPr>
      <xdr:spPr bwMode="auto">
        <a:xfrm>
          <a:off x="5562600" y="352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7027</xdr:rowOff>
    </xdr:from>
    <xdr:ext cx="762000" cy="259045"/>
    <xdr:sp macro="" textlink="">
      <xdr:nvSpPr>
        <xdr:cNvPr id="46" name="人口1人当たり決算額の推移最大値テキスト130"/>
        <xdr:cNvSpPr txBox="1"/>
      </xdr:nvSpPr>
      <xdr:spPr>
        <a:xfrm>
          <a:off x="5740400" y="176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92100</xdr:rowOff>
    </xdr:from>
    <xdr:to>
      <xdr:col>30</xdr:col>
      <xdr:colOff>25400</xdr:colOff>
      <xdr:row>11</xdr:row>
      <xdr:rowOff>92100</xdr:rowOff>
    </xdr:to>
    <xdr:cxnSp macro="">
      <xdr:nvCxnSpPr>
        <xdr:cNvPr id="47" name="直線コネクタ 46"/>
        <xdr:cNvCxnSpPr/>
      </xdr:nvCxnSpPr>
      <xdr:spPr bwMode="auto">
        <a:xfrm>
          <a:off x="5562600" y="2025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89860</xdr:rowOff>
    </xdr:from>
    <xdr:to>
      <xdr:col>29</xdr:col>
      <xdr:colOff>127000</xdr:colOff>
      <xdr:row>17</xdr:row>
      <xdr:rowOff>133340</xdr:rowOff>
    </xdr:to>
    <xdr:cxnSp macro="">
      <xdr:nvCxnSpPr>
        <xdr:cNvPr id="48" name="直線コネクタ 47"/>
        <xdr:cNvCxnSpPr/>
      </xdr:nvCxnSpPr>
      <xdr:spPr bwMode="auto">
        <a:xfrm flipV="1">
          <a:off x="5003800" y="3052135"/>
          <a:ext cx="647700" cy="43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60571</xdr:rowOff>
    </xdr:from>
    <xdr:ext cx="762000" cy="259045"/>
    <xdr:sp macro="" textlink="">
      <xdr:nvSpPr>
        <xdr:cNvPr id="49" name="人口1人当たり決算額の推移平均値テキスト130"/>
        <xdr:cNvSpPr txBox="1"/>
      </xdr:nvSpPr>
      <xdr:spPr>
        <a:xfrm>
          <a:off x="5740400" y="267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44044</xdr:rowOff>
    </xdr:from>
    <xdr:to>
      <xdr:col>29</xdr:col>
      <xdr:colOff>177800</xdr:colOff>
      <xdr:row>16</xdr:row>
      <xdr:rowOff>145644</xdr:rowOff>
    </xdr:to>
    <xdr:sp macro="" textlink="">
      <xdr:nvSpPr>
        <xdr:cNvPr id="50" name="フローチャート: 判断 49"/>
        <xdr:cNvSpPr/>
      </xdr:nvSpPr>
      <xdr:spPr bwMode="auto">
        <a:xfrm>
          <a:off x="5600700" y="283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133340</xdr:rowOff>
    </xdr:from>
    <xdr:to>
      <xdr:col>26</xdr:col>
      <xdr:colOff>50800</xdr:colOff>
      <xdr:row>17</xdr:row>
      <xdr:rowOff>161595</xdr:rowOff>
    </xdr:to>
    <xdr:cxnSp macro="">
      <xdr:nvCxnSpPr>
        <xdr:cNvPr id="51" name="直線コネクタ 50"/>
        <xdr:cNvCxnSpPr/>
      </xdr:nvCxnSpPr>
      <xdr:spPr bwMode="auto">
        <a:xfrm flipV="1">
          <a:off x="4305300" y="3095615"/>
          <a:ext cx="698500" cy="28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97033</xdr:rowOff>
    </xdr:from>
    <xdr:to>
      <xdr:col>26</xdr:col>
      <xdr:colOff>101600</xdr:colOff>
      <xdr:row>17</xdr:row>
      <xdr:rowOff>27183</xdr:rowOff>
    </xdr:to>
    <xdr:sp macro="" textlink="">
      <xdr:nvSpPr>
        <xdr:cNvPr id="52" name="フローチャート: 判断 51"/>
        <xdr:cNvSpPr/>
      </xdr:nvSpPr>
      <xdr:spPr bwMode="auto">
        <a:xfrm>
          <a:off x="49530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37360</xdr:rowOff>
    </xdr:from>
    <xdr:ext cx="736600" cy="259045"/>
    <xdr:sp macro="" textlink="">
      <xdr:nvSpPr>
        <xdr:cNvPr id="53" name="テキスト ボックス 52"/>
        <xdr:cNvSpPr txBox="1"/>
      </xdr:nvSpPr>
      <xdr:spPr>
        <a:xfrm>
          <a:off x="4622800" y="2656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144404</xdr:rowOff>
    </xdr:from>
    <xdr:to>
      <xdr:col>22</xdr:col>
      <xdr:colOff>114300</xdr:colOff>
      <xdr:row>17</xdr:row>
      <xdr:rowOff>161595</xdr:rowOff>
    </xdr:to>
    <xdr:cxnSp macro="">
      <xdr:nvCxnSpPr>
        <xdr:cNvPr id="54" name="直線コネクタ 53"/>
        <xdr:cNvCxnSpPr/>
      </xdr:nvCxnSpPr>
      <xdr:spPr bwMode="auto">
        <a:xfrm>
          <a:off x="3606800" y="3106679"/>
          <a:ext cx="698500" cy="17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125974</xdr:rowOff>
    </xdr:from>
    <xdr:to>
      <xdr:col>22</xdr:col>
      <xdr:colOff>165100</xdr:colOff>
      <xdr:row>17</xdr:row>
      <xdr:rowOff>56124</xdr:rowOff>
    </xdr:to>
    <xdr:sp macro="" textlink="">
      <xdr:nvSpPr>
        <xdr:cNvPr id="55" name="フローチャート: 判断 54"/>
        <xdr:cNvSpPr/>
      </xdr:nvSpPr>
      <xdr:spPr bwMode="auto">
        <a:xfrm>
          <a:off x="42545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66301</xdr:rowOff>
    </xdr:from>
    <xdr:ext cx="762000" cy="259045"/>
    <xdr:sp macro="" textlink="">
      <xdr:nvSpPr>
        <xdr:cNvPr id="56" name="テキスト ボックス 55"/>
        <xdr:cNvSpPr txBox="1"/>
      </xdr:nvSpPr>
      <xdr:spPr>
        <a:xfrm>
          <a:off x="3924300" y="2685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144404</xdr:rowOff>
    </xdr:from>
    <xdr:to>
      <xdr:col>18</xdr:col>
      <xdr:colOff>177800</xdr:colOff>
      <xdr:row>17</xdr:row>
      <xdr:rowOff>166487</xdr:rowOff>
    </xdr:to>
    <xdr:cxnSp macro="">
      <xdr:nvCxnSpPr>
        <xdr:cNvPr id="57" name="直線コネクタ 56"/>
        <xdr:cNvCxnSpPr/>
      </xdr:nvCxnSpPr>
      <xdr:spPr bwMode="auto">
        <a:xfrm flipV="1">
          <a:off x="2908300" y="3106679"/>
          <a:ext cx="698500" cy="22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86426</xdr:rowOff>
    </xdr:from>
    <xdr:to>
      <xdr:col>19</xdr:col>
      <xdr:colOff>38100</xdr:colOff>
      <xdr:row>17</xdr:row>
      <xdr:rowOff>16576</xdr:rowOff>
    </xdr:to>
    <xdr:sp macro="" textlink="">
      <xdr:nvSpPr>
        <xdr:cNvPr id="58" name="フローチャート: 判断 57"/>
        <xdr:cNvSpPr/>
      </xdr:nvSpPr>
      <xdr:spPr bwMode="auto">
        <a:xfrm>
          <a:off x="3556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26753</xdr:rowOff>
    </xdr:from>
    <xdr:ext cx="762000" cy="259045"/>
    <xdr:sp macro="" textlink="">
      <xdr:nvSpPr>
        <xdr:cNvPr id="59" name="テキスト ボックス 58"/>
        <xdr:cNvSpPr txBox="1"/>
      </xdr:nvSpPr>
      <xdr:spPr>
        <a:xfrm>
          <a:off x="3225800" y="264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106177</xdr:rowOff>
    </xdr:from>
    <xdr:to>
      <xdr:col>15</xdr:col>
      <xdr:colOff>101600</xdr:colOff>
      <xdr:row>17</xdr:row>
      <xdr:rowOff>36327</xdr:rowOff>
    </xdr:to>
    <xdr:sp macro="" textlink="">
      <xdr:nvSpPr>
        <xdr:cNvPr id="60" name="フローチャート: 判断 59"/>
        <xdr:cNvSpPr/>
      </xdr:nvSpPr>
      <xdr:spPr bwMode="auto">
        <a:xfrm>
          <a:off x="2857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46504</xdr:rowOff>
    </xdr:from>
    <xdr:ext cx="762000" cy="259045"/>
    <xdr:sp macro="" textlink="">
      <xdr:nvSpPr>
        <xdr:cNvPr id="61" name="テキスト ボックス 60"/>
        <xdr:cNvSpPr txBox="1"/>
      </xdr:nvSpPr>
      <xdr:spPr>
        <a:xfrm>
          <a:off x="25273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39060</xdr:rowOff>
    </xdr:from>
    <xdr:to>
      <xdr:col>29</xdr:col>
      <xdr:colOff>177800</xdr:colOff>
      <xdr:row>17</xdr:row>
      <xdr:rowOff>140660</xdr:rowOff>
    </xdr:to>
    <xdr:sp macro="" textlink="">
      <xdr:nvSpPr>
        <xdr:cNvPr id="67" name="楕円 66"/>
        <xdr:cNvSpPr/>
      </xdr:nvSpPr>
      <xdr:spPr bwMode="auto">
        <a:xfrm>
          <a:off x="5600700" y="3001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11137</xdr:rowOff>
    </xdr:from>
    <xdr:ext cx="762000" cy="259045"/>
    <xdr:sp macro="" textlink="">
      <xdr:nvSpPr>
        <xdr:cNvPr id="68" name="人口1人当たり決算額の推移該当値テキスト130"/>
        <xdr:cNvSpPr txBox="1"/>
      </xdr:nvSpPr>
      <xdr:spPr>
        <a:xfrm>
          <a:off x="5740400" y="2973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82540</xdr:rowOff>
    </xdr:from>
    <xdr:to>
      <xdr:col>26</xdr:col>
      <xdr:colOff>101600</xdr:colOff>
      <xdr:row>18</xdr:row>
      <xdr:rowOff>12690</xdr:rowOff>
    </xdr:to>
    <xdr:sp macro="" textlink="">
      <xdr:nvSpPr>
        <xdr:cNvPr id="69" name="楕円 68"/>
        <xdr:cNvSpPr/>
      </xdr:nvSpPr>
      <xdr:spPr bwMode="auto">
        <a:xfrm>
          <a:off x="4953000" y="3044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168917</xdr:rowOff>
    </xdr:from>
    <xdr:ext cx="736600" cy="259045"/>
    <xdr:sp macro="" textlink="">
      <xdr:nvSpPr>
        <xdr:cNvPr id="70" name="テキスト ボックス 69"/>
        <xdr:cNvSpPr txBox="1"/>
      </xdr:nvSpPr>
      <xdr:spPr>
        <a:xfrm>
          <a:off x="4622800" y="313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110795</xdr:rowOff>
    </xdr:from>
    <xdr:to>
      <xdr:col>22</xdr:col>
      <xdr:colOff>165100</xdr:colOff>
      <xdr:row>18</xdr:row>
      <xdr:rowOff>40945</xdr:rowOff>
    </xdr:to>
    <xdr:sp macro="" textlink="">
      <xdr:nvSpPr>
        <xdr:cNvPr id="71" name="楕円 70"/>
        <xdr:cNvSpPr/>
      </xdr:nvSpPr>
      <xdr:spPr bwMode="auto">
        <a:xfrm>
          <a:off x="4254500" y="3073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25722</xdr:rowOff>
    </xdr:from>
    <xdr:ext cx="762000" cy="259045"/>
    <xdr:sp macro="" textlink="">
      <xdr:nvSpPr>
        <xdr:cNvPr id="72" name="テキスト ボックス 71"/>
        <xdr:cNvSpPr txBox="1"/>
      </xdr:nvSpPr>
      <xdr:spPr>
        <a:xfrm>
          <a:off x="3924300" y="315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93604</xdr:rowOff>
    </xdr:from>
    <xdr:to>
      <xdr:col>19</xdr:col>
      <xdr:colOff>38100</xdr:colOff>
      <xdr:row>18</xdr:row>
      <xdr:rowOff>23754</xdr:rowOff>
    </xdr:to>
    <xdr:sp macro="" textlink="">
      <xdr:nvSpPr>
        <xdr:cNvPr id="73" name="楕円 72"/>
        <xdr:cNvSpPr/>
      </xdr:nvSpPr>
      <xdr:spPr bwMode="auto">
        <a:xfrm>
          <a:off x="3556000" y="3055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8531</xdr:rowOff>
    </xdr:from>
    <xdr:ext cx="762000" cy="259045"/>
    <xdr:sp macro="" textlink="">
      <xdr:nvSpPr>
        <xdr:cNvPr id="74" name="テキスト ボックス 73"/>
        <xdr:cNvSpPr txBox="1"/>
      </xdr:nvSpPr>
      <xdr:spPr>
        <a:xfrm>
          <a:off x="3225800" y="314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115687</xdr:rowOff>
    </xdr:from>
    <xdr:to>
      <xdr:col>15</xdr:col>
      <xdr:colOff>101600</xdr:colOff>
      <xdr:row>18</xdr:row>
      <xdr:rowOff>45837</xdr:rowOff>
    </xdr:to>
    <xdr:sp macro="" textlink="">
      <xdr:nvSpPr>
        <xdr:cNvPr id="75" name="楕円 74"/>
        <xdr:cNvSpPr/>
      </xdr:nvSpPr>
      <xdr:spPr bwMode="auto">
        <a:xfrm>
          <a:off x="2857500" y="3077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30614</xdr:rowOff>
    </xdr:from>
    <xdr:ext cx="762000" cy="259045"/>
    <xdr:sp macro="" textlink="">
      <xdr:nvSpPr>
        <xdr:cNvPr id="76" name="テキスト ボックス 75"/>
        <xdr:cNvSpPr txBox="1"/>
      </xdr:nvSpPr>
      <xdr:spPr>
        <a:xfrm>
          <a:off x="2527300" y="3164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207048</xdr:rowOff>
    </xdr:from>
    <xdr:to>
      <xdr:col>29</xdr:col>
      <xdr:colOff>127000</xdr:colOff>
      <xdr:row>37</xdr:row>
      <xdr:rowOff>233909</xdr:rowOff>
    </xdr:to>
    <xdr:cxnSp macro="">
      <xdr:nvCxnSpPr>
        <xdr:cNvPr id="104" name="直線コネクタ 103"/>
        <xdr:cNvCxnSpPr/>
      </xdr:nvCxnSpPr>
      <xdr:spPr bwMode="auto">
        <a:xfrm flipV="1">
          <a:off x="5651500" y="6131598"/>
          <a:ext cx="0" cy="12270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205986</xdr:rowOff>
    </xdr:from>
    <xdr:ext cx="762000" cy="259045"/>
    <xdr:sp macro="" textlink="">
      <xdr:nvSpPr>
        <xdr:cNvPr id="105" name="人口1人当たり決算額の推移最小値テキスト445"/>
        <xdr:cNvSpPr txBox="1"/>
      </xdr:nvSpPr>
      <xdr:spPr>
        <a:xfrm>
          <a:off x="5740400" y="733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233909</xdr:rowOff>
    </xdr:from>
    <xdr:to>
      <xdr:col>30</xdr:col>
      <xdr:colOff>25400</xdr:colOff>
      <xdr:row>37</xdr:row>
      <xdr:rowOff>233909</xdr:rowOff>
    </xdr:to>
    <xdr:cxnSp macro="">
      <xdr:nvCxnSpPr>
        <xdr:cNvPr id="106" name="直線コネクタ 105"/>
        <xdr:cNvCxnSpPr/>
      </xdr:nvCxnSpPr>
      <xdr:spPr bwMode="auto">
        <a:xfrm>
          <a:off x="5562600" y="735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121975</xdr:rowOff>
    </xdr:from>
    <xdr:ext cx="762000" cy="259045"/>
    <xdr:sp macro="" textlink="">
      <xdr:nvSpPr>
        <xdr:cNvPr id="107" name="人口1人当たり決算額の推移最大値テキスト445"/>
        <xdr:cNvSpPr txBox="1"/>
      </xdr:nvSpPr>
      <xdr:spPr>
        <a:xfrm>
          <a:off x="5740400" y="587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207048</xdr:rowOff>
    </xdr:from>
    <xdr:to>
      <xdr:col>30</xdr:col>
      <xdr:colOff>25400</xdr:colOff>
      <xdr:row>33</xdr:row>
      <xdr:rowOff>207048</xdr:rowOff>
    </xdr:to>
    <xdr:cxnSp macro="">
      <xdr:nvCxnSpPr>
        <xdr:cNvPr id="108" name="直線コネクタ 107"/>
        <xdr:cNvCxnSpPr/>
      </xdr:nvCxnSpPr>
      <xdr:spPr bwMode="auto">
        <a:xfrm>
          <a:off x="5562600" y="6131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126657</xdr:rowOff>
    </xdr:from>
    <xdr:to>
      <xdr:col>29</xdr:col>
      <xdr:colOff>127000</xdr:colOff>
      <xdr:row>36</xdr:row>
      <xdr:rowOff>146545</xdr:rowOff>
    </xdr:to>
    <xdr:cxnSp macro="">
      <xdr:nvCxnSpPr>
        <xdr:cNvPr id="109" name="直線コネクタ 108"/>
        <xdr:cNvCxnSpPr/>
      </xdr:nvCxnSpPr>
      <xdr:spPr bwMode="auto">
        <a:xfrm flipV="1">
          <a:off x="5003800" y="7079907"/>
          <a:ext cx="647700" cy="19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123931</xdr:rowOff>
    </xdr:from>
    <xdr:ext cx="762000" cy="259045"/>
    <xdr:sp macro="" textlink="">
      <xdr:nvSpPr>
        <xdr:cNvPr id="110" name="人口1人当たり決算額の推移平均値テキスト445"/>
        <xdr:cNvSpPr txBox="1"/>
      </xdr:nvSpPr>
      <xdr:spPr>
        <a:xfrm>
          <a:off x="5740400" y="673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278854</xdr:rowOff>
    </xdr:from>
    <xdr:to>
      <xdr:col>29</xdr:col>
      <xdr:colOff>177800</xdr:colOff>
      <xdr:row>36</xdr:row>
      <xdr:rowOff>37554</xdr:rowOff>
    </xdr:to>
    <xdr:sp macro="" textlink="">
      <xdr:nvSpPr>
        <xdr:cNvPr id="111" name="フローチャート: 判断 110"/>
        <xdr:cNvSpPr/>
      </xdr:nvSpPr>
      <xdr:spPr bwMode="auto">
        <a:xfrm>
          <a:off x="56007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146545</xdr:rowOff>
    </xdr:from>
    <xdr:to>
      <xdr:col>26</xdr:col>
      <xdr:colOff>50800</xdr:colOff>
      <xdr:row>37</xdr:row>
      <xdr:rowOff>35065</xdr:rowOff>
    </xdr:to>
    <xdr:cxnSp macro="">
      <xdr:nvCxnSpPr>
        <xdr:cNvPr id="112" name="直線コネクタ 111"/>
        <xdr:cNvCxnSpPr/>
      </xdr:nvCxnSpPr>
      <xdr:spPr bwMode="auto">
        <a:xfrm flipV="1">
          <a:off x="4305300" y="7099795"/>
          <a:ext cx="698500" cy="59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267348</xdr:rowOff>
    </xdr:from>
    <xdr:to>
      <xdr:col>26</xdr:col>
      <xdr:colOff>101600</xdr:colOff>
      <xdr:row>36</xdr:row>
      <xdr:rowOff>26048</xdr:rowOff>
    </xdr:to>
    <xdr:sp macro="" textlink="">
      <xdr:nvSpPr>
        <xdr:cNvPr id="113" name="フローチャート: 判断 112"/>
        <xdr:cNvSpPr/>
      </xdr:nvSpPr>
      <xdr:spPr bwMode="auto">
        <a:xfrm>
          <a:off x="4953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36225</xdr:rowOff>
    </xdr:from>
    <xdr:ext cx="736600" cy="259045"/>
    <xdr:sp macro="" textlink="">
      <xdr:nvSpPr>
        <xdr:cNvPr id="114" name="テキスト ボックス 113"/>
        <xdr:cNvSpPr txBox="1"/>
      </xdr:nvSpPr>
      <xdr:spPr>
        <a:xfrm>
          <a:off x="4622800" y="6646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28969</xdr:rowOff>
    </xdr:from>
    <xdr:to>
      <xdr:col>22</xdr:col>
      <xdr:colOff>114300</xdr:colOff>
      <xdr:row>37</xdr:row>
      <xdr:rowOff>35065</xdr:rowOff>
    </xdr:to>
    <xdr:cxnSp macro="">
      <xdr:nvCxnSpPr>
        <xdr:cNvPr id="115" name="直線コネクタ 114"/>
        <xdr:cNvCxnSpPr/>
      </xdr:nvCxnSpPr>
      <xdr:spPr bwMode="auto">
        <a:xfrm>
          <a:off x="3606800" y="7153669"/>
          <a:ext cx="698500" cy="6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279044</xdr:rowOff>
    </xdr:from>
    <xdr:to>
      <xdr:col>22</xdr:col>
      <xdr:colOff>165100</xdr:colOff>
      <xdr:row>36</xdr:row>
      <xdr:rowOff>37744</xdr:rowOff>
    </xdr:to>
    <xdr:sp macro="" textlink="">
      <xdr:nvSpPr>
        <xdr:cNvPr id="116" name="フローチャート: 判断 115"/>
        <xdr:cNvSpPr/>
      </xdr:nvSpPr>
      <xdr:spPr bwMode="auto">
        <a:xfrm>
          <a:off x="4254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47921</xdr:rowOff>
    </xdr:from>
    <xdr:ext cx="762000" cy="259045"/>
    <xdr:sp macro="" textlink="">
      <xdr:nvSpPr>
        <xdr:cNvPr id="117" name="テキスト ボックス 116"/>
        <xdr:cNvSpPr txBox="1"/>
      </xdr:nvSpPr>
      <xdr:spPr>
        <a:xfrm>
          <a:off x="39243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66383</xdr:rowOff>
    </xdr:from>
    <xdr:to>
      <xdr:col>18</xdr:col>
      <xdr:colOff>177800</xdr:colOff>
      <xdr:row>37</xdr:row>
      <xdr:rowOff>28969</xdr:rowOff>
    </xdr:to>
    <xdr:cxnSp macro="">
      <xdr:nvCxnSpPr>
        <xdr:cNvPr id="118" name="直線コネクタ 117"/>
        <xdr:cNvCxnSpPr/>
      </xdr:nvCxnSpPr>
      <xdr:spPr bwMode="auto">
        <a:xfrm>
          <a:off x="2908300" y="7019633"/>
          <a:ext cx="698500" cy="134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274548</xdr:rowOff>
    </xdr:from>
    <xdr:to>
      <xdr:col>19</xdr:col>
      <xdr:colOff>38100</xdr:colOff>
      <xdr:row>36</xdr:row>
      <xdr:rowOff>33248</xdr:rowOff>
    </xdr:to>
    <xdr:sp macro="" textlink="">
      <xdr:nvSpPr>
        <xdr:cNvPr id="119" name="フローチャート: 判断 118"/>
        <xdr:cNvSpPr/>
      </xdr:nvSpPr>
      <xdr:spPr bwMode="auto">
        <a:xfrm>
          <a:off x="3556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43425</xdr:rowOff>
    </xdr:from>
    <xdr:ext cx="762000" cy="259045"/>
    <xdr:sp macro="" textlink="">
      <xdr:nvSpPr>
        <xdr:cNvPr id="120" name="テキスト ボックス 119"/>
        <xdr:cNvSpPr txBox="1"/>
      </xdr:nvSpPr>
      <xdr:spPr>
        <a:xfrm>
          <a:off x="32258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272948</xdr:rowOff>
    </xdr:from>
    <xdr:to>
      <xdr:col>15</xdr:col>
      <xdr:colOff>101600</xdr:colOff>
      <xdr:row>36</xdr:row>
      <xdr:rowOff>31648</xdr:rowOff>
    </xdr:to>
    <xdr:sp macro="" textlink="">
      <xdr:nvSpPr>
        <xdr:cNvPr id="121" name="フローチャート: 判断 120"/>
        <xdr:cNvSpPr/>
      </xdr:nvSpPr>
      <xdr:spPr bwMode="auto">
        <a:xfrm>
          <a:off x="2857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41825</xdr:rowOff>
    </xdr:from>
    <xdr:ext cx="762000" cy="259045"/>
    <xdr:sp macro="" textlink="">
      <xdr:nvSpPr>
        <xdr:cNvPr id="122" name="テキスト ボックス 121"/>
        <xdr:cNvSpPr txBox="1"/>
      </xdr:nvSpPr>
      <xdr:spPr>
        <a:xfrm>
          <a:off x="25273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75857</xdr:rowOff>
    </xdr:from>
    <xdr:to>
      <xdr:col>29</xdr:col>
      <xdr:colOff>177800</xdr:colOff>
      <xdr:row>37</xdr:row>
      <xdr:rowOff>6007</xdr:rowOff>
    </xdr:to>
    <xdr:sp macro="" textlink="">
      <xdr:nvSpPr>
        <xdr:cNvPr id="128" name="楕円 127"/>
        <xdr:cNvSpPr/>
      </xdr:nvSpPr>
      <xdr:spPr bwMode="auto">
        <a:xfrm>
          <a:off x="5600700" y="7029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47934</xdr:rowOff>
    </xdr:from>
    <xdr:ext cx="762000" cy="259045"/>
    <xdr:sp macro="" textlink="">
      <xdr:nvSpPr>
        <xdr:cNvPr id="129" name="人口1人当たり決算額の推移該当値テキスト445"/>
        <xdr:cNvSpPr txBox="1"/>
      </xdr:nvSpPr>
      <xdr:spPr>
        <a:xfrm>
          <a:off x="5740400" y="700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95745</xdr:rowOff>
    </xdr:from>
    <xdr:to>
      <xdr:col>26</xdr:col>
      <xdr:colOff>101600</xdr:colOff>
      <xdr:row>37</xdr:row>
      <xdr:rowOff>25895</xdr:rowOff>
    </xdr:to>
    <xdr:sp macro="" textlink="">
      <xdr:nvSpPr>
        <xdr:cNvPr id="130" name="楕円 129"/>
        <xdr:cNvSpPr/>
      </xdr:nvSpPr>
      <xdr:spPr bwMode="auto">
        <a:xfrm>
          <a:off x="4953000" y="7048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10672</xdr:rowOff>
    </xdr:from>
    <xdr:ext cx="736600" cy="259045"/>
    <xdr:sp macro="" textlink="">
      <xdr:nvSpPr>
        <xdr:cNvPr id="131" name="テキスト ボックス 130"/>
        <xdr:cNvSpPr txBox="1"/>
      </xdr:nvSpPr>
      <xdr:spPr>
        <a:xfrm>
          <a:off x="4622800" y="7135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155715</xdr:rowOff>
    </xdr:from>
    <xdr:to>
      <xdr:col>22</xdr:col>
      <xdr:colOff>165100</xdr:colOff>
      <xdr:row>37</xdr:row>
      <xdr:rowOff>85865</xdr:rowOff>
    </xdr:to>
    <xdr:sp macro="" textlink="">
      <xdr:nvSpPr>
        <xdr:cNvPr id="132" name="楕円 131"/>
        <xdr:cNvSpPr/>
      </xdr:nvSpPr>
      <xdr:spPr bwMode="auto">
        <a:xfrm>
          <a:off x="4254500" y="7108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70642</xdr:rowOff>
    </xdr:from>
    <xdr:ext cx="762000" cy="259045"/>
    <xdr:sp macro="" textlink="">
      <xdr:nvSpPr>
        <xdr:cNvPr id="133" name="テキスト ボックス 132"/>
        <xdr:cNvSpPr txBox="1"/>
      </xdr:nvSpPr>
      <xdr:spPr>
        <a:xfrm>
          <a:off x="3924300" y="719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149619</xdr:rowOff>
    </xdr:from>
    <xdr:to>
      <xdr:col>19</xdr:col>
      <xdr:colOff>38100</xdr:colOff>
      <xdr:row>37</xdr:row>
      <xdr:rowOff>79769</xdr:rowOff>
    </xdr:to>
    <xdr:sp macro="" textlink="">
      <xdr:nvSpPr>
        <xdr:cNvPr id="134" name="楕円 133"/>
        <xdr:cNvSpPr/>
      </xdr:nvSpPr>
      <xdr:spPr bwMode="auto">
        <a:xfrm>
          <a:off x="3556000" y="7102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64546</xdr:rowOff>
    </xdr:from>
    <xdr:ext cx="762000" cy="259045"/>
    <xdr:sp macro="" textlink="">
      <xdr:nvSpPr>
        <xdr:cNvPr id="135" name="テキスト ボックス 134"/>
        <xdr:cNvSpPr txBox="1"/>
      </xdr:nvSpPr>
      <xdr:spPr>
        <a:xfrm>
          <a:off x="3225800" y="718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15583</xdr:rowOff>
    </xdr:from>
    <xdr:to>
      <xdr:col>15</xdr:col>
      <xdr:colOff>101600</xdr:colOff>
      <xdr:row>36</xdr:row>
      <xdr:rowOff>117183</xdr:rowOff>
    </xdr:to>
    <xdr:sp macro="" textlink="">
      <xdr:nvSpPr>
        <xdr:cNvPr id="136" name="楕円 135"/>
        <xdr:cNvSpPr/>
      </xdr:nvSpPr>
      <xdr:spPr bwMode="auto">
        <a:xfrm>
          <a:off x="2857500" y="6968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101960</xdr:rowOff>
    </xdr:from>
    <xdr:ext cx="762000" cy="259045"/>
    <xdr:sp macro="" textlink="">
      <xdr:nvSpPr>
        <xdr:cNvPr id="137" name="テキスト ボックス 136"/>
        <xdr:cNvSpPr txBox="1"/>
      </xdr:nvSpPr>
      <xdr:spPr>
        <a:xfrm>
          <a:off x="2527300" y="705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498,457
481,274
61.38
214,011,388
207,271,089
5,890,117
90,471,061
121,264,914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166599</xdr:rowOff>
    </xdr:from>
    <xdr:to>
      <xdr:col>24</xdr:col>
      <xdr:colOff>62865</xdr:colOff>
      <xdr:row>38</xdr:row>
      <xdr:rowOff>10999</xdr:rowOff>
    </xdr:to>
    <xdr:cxnSp macro="">
      <xdr:nvCxnSpPr>
        <xdr:cNvPr id="56" name="直線コネクタ 55"/>
        <xdr:cNvCxnSpPr/>
      </xdr:nvCxnSpPr>
      <xdr:spPr>
        <a:xfrm flipV="1">
          <a:off x="4633595" y="5138649"/>
          <a:ext cx="1270" cy="13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14826</xdr:rowOff>
    </xdr:from>
    <xdr:ext cx="534377" cy="259045"/>
    <xdr:sp macro="" textlink="">
      <xdr:nvSpPr>
        <xdr:cNvPr id="57" name="人件費最小値テキスト"/>
        <xdr:cNvSpPr txBox="1"/>
      </xdr:nvSpPr>
      <xdr:spPr>
        <a:xfrm>
          <a:off x="4686300" y="65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10999</xdr:rowOff>
    </xdr:from>
    <xdr:to>
      <xdr:col>24</xdr:col>
      <xdr:colOff>152400</xdr:colOff>
      <xdr:row>38</xdr:row>
      <xdr:rowOff>10999</xdr:rowOff>
    </xdr:to>
    <xdr:cxnSp macro="">
      <xdr:nvCxnSpPr>
        <xdr:cNvPr id="58" name="直線コネクタ 57"/>
        <xdr:cNvCxnSpPr/>
      </xdr:nvCxnSpPr>
      <xdr:spPr>
        <a:xfrm>
          <a:off x="4546600" y="65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113276</xdr:rowOff>
    </xdr:from>
    <xdr:ext cx="534377" cy="259045"/>
    <xdr:sp macro="" textlink="">
      <xdr:nvSpPr>
        <xdr:cNvPr id="59" name="人件費最大値テキスト"/>
        <xdr:cNvSpPr txBox="1"/>
      </xdr:nvSpPr>
      <xdr:spPr>
        <a:xfrm>
          <a:off x="4686300" y="491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166599</xdr:rowOff>
    </xdr:from>
    <xdr:to>
      <xdr:col>24</xdr:col>
      <xdr:colOff>152400</xdr:colOff>
      <xdr:row>29</xdr:row>
      <xdr:rowOff>166599</xdr:rowOff>
    </xdr:to>
    <xdr:cxnSp macro="">
      <xdr:nvCxnSpPr>
        <xdr:cNvPr id="60" name="直線コネクタ 59"/>
        <xdr:cNvCxnSpPr/>
      </xdr:nvCxnSpPr>
      <xdr:spPr>
        <a:xfrm>
          <a:off x="4546600" y="513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116268</xdr:rowOff>
    </xdr:from>
    <xdr:to>
      <xdr:col>24</xdr:col>
      <xdr:colOff>63500</xdr:colOff>
      <xdr:row>36</xdr:row>
      <xdr:rowOff>99581</xdr:rowOff>
    </xdr:to>
    <xdr:cxnSp macro="">
      <xdr:nvCxnSpPr>
        <xdr:cNvPr id="61" name="直線コネクタ 60"/>
        <xdr:cNvCxnSpPr/>
      </xdr:nvCxnSpPr>
      <xdr:spPr>
        <a:xfrm flipV="1">
          <a:off x="3797300" y="6117018"/>
          <a:ext cx="838200" cy="15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85145</xdr:rowOff>
    </xdr:from>
    <xdr:ext cx="534377" cy="259045"/>
    <xdr:sp macro="" textlink="">
      <xdr:nvSpPr>
        <xdr:cNvPr id="62" name="人件費平均値テキスト"/>
        <xdr:cNvSpPr txBox="1"/>
      </xdr:nvSpPr>
      <xdr:spPr>
        <a:xfrm>
          <a:off x="4686300" y="5742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62268</xdr:rowOff>
    </xdr:from>
    <xdr:to>
      <xdr:col>24</xdr:col>
      <xdr:colOff>114300</xdr:colOff>
      <xdr:row>34</xdr:row>
      <xdr:rowOff>163868</xdr:rowOff>
    </xdr:to>
    <xdr:sp macro="" textlink="">
      <xdr:nvSpPr>
        <xdr:cNvPr id="63" name="フローチャート: 判断 62"/>
        <xdr:cNvSpPr/>
      </xdr:nvSpPr>
      <xdr:spPr>
        <a:xfrm>
          <a:off x="4584700" y="589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99581</xdr:rowOff>
    </xdr:from>
    <xdr:to>
      <xdr:col>19</xdr:col>
      <xdr:colOff>177800</xdr:colOff>
      <xdr:row>36</xdr:row>
      <xdr:rowOff>138709</xdr:rowOff>
    </xdr:to>
    <xdr:cxnSp macro="">
      <xdr:nvCxnSpPr>
        <xdr:cNvPr id="64" name="直線コネクタ 63"/>
        <xdr:cNvCxnSpPr/>
      </xdr:nvCxnSpPr>
      <xdr:spPr>
        <a:xfrm flipV="1">
          <a:off x="2908300" y="6271781"/>
          <a:ext cx="889000" cy="3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62040</xdr:rowOff>
    </xdr:from>
    <xdr:to>
      <xdr:col>20</xdr:col>
      <xdr:colOff>38100</xdr:colOff>
      <xdr:row>35</xdr:row>
      <xdr:rowOff>163640</xdr:rowOff>
    </xdr:to>
    <xdr:sp macro="" textlink="">
      <xdr:nvSpPr>
        <xdr:cNvPr id="65" name="フローチャート: 判断 64"/>
        <xdr:cNvSpPr/>
      </xdr:nvSpPr>
      <xdr:spPr>
        <a:xfrm>
          <a:off x="37465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8717</xdr:rowOff>
    </xdr:from>
    <xdr:ext cx="534377" cy="259045"/>
    <xdr:sp macro="" textlink="">
      <xdr:nvSpPr>
        <xdr:cNvPr id="66" name="テキスト ボックス 65"/>
        <xdr:cNvSpPr txBox="1"/>
      </xdr:nvSpPr>
      <xdr:spPr>
        <a:xfrm>
          <a:off x="3530111" y="583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114821</xdr:rowOff>
    </xdr:from>
    <xdr:to>
      <xdr:col>15</xdr:col>
      <xdr:colOff>50800</xdr:colOff>
      <xdr:row>36</xdr:row>
      <xdr:rowOff>138709</xdr:rowOff>
    </xdr:to>
    <xdr:cxnSp macro="">
      <xdr:nvCxnSpPr>
        <xdr:cNvPr id="67" name="直線コネクタ 66"/>
        <xdr:cNvCxnSpPr/>
      </xdr:nvCxnSpPr>
      <xdr:spPr>
        <a:xfrm>
          <a:off x="2019300" y="6287021"/>
          <a:ext cx="8890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66878</xdr:rowOff>
    </xdr:from>
    <xdr:to>
      <xdr:col>15</xdr:col>
      <xdr:colOff>101600</xdr:colOff>
      <xdr:row>35</xdr:row>
      <xdr:rowOff>168478</xdr:rowOff>
    </xdr:to>
    <xdr:sp macro="" textlink="">
      <xdr:nvSpPr>
        <xdr:cNvPr id="68" name="フローチャート: 判断 67"/>
        <xdr:cNvSpPr/>
      </xdr:nvSpPr>
      <xdr:spPr>
        <a:xfrm>
          <a:off x="2857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13555</xdr:rowOff>
    </xdr:from>
    <xdr:ext cx="534377" cy="259045"/>
    <xdr:sp macro="" textlink="">
      <xdr:nvSpPr>
        <xdr:cNvPr id="69" name="テキスト ボックス 68"/>
        <xdr:cNvSpPr txBox="1"/>
      </xdr:nvSpPr>
      <xdr:spPr>
        <a:xfrm>
          <a:off x="2641111" y="58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77673</xdr:rowOff>
    </xdr:from>
    <xdr:to>
      <xdr:col>10</xdr:col>
      <xdr:colOff>114300</xdr:colOff>
      <xdr:row>36</xdr:row>
      <xdr:rowOff>114821</xdr:rowOff>
    </xdr:to>
    <xdr:cxnSp macro="">
      <xdr:nvCxnSpPr>
        <xdr:cNvPr id="70" name="直線コネクタ 69"/>
        <xdr:cNvCxnSpPr/>
      </xdr:nvCxnSpPr>
      <xdr:spPr>
        <a:xfrm>
          <a:off x="1130300" y="6249873"/>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65392</xdr:rowOff>
    </xdr:from>
    <xdr:to>
      <xdr:col>10</xdr:col>
      <xdr:colOff>165100</xdr:colOff>
      <xdr:row>35</xdr:row>
      <xdr:rowOff>166992</xdr:rowOff>
    </xdr:to>
    <xdr:sp macro="" textlink="">
      <xdr:nvSpPr>
        <xdr:cNvPr id="71" name="フローチャート: 判断 70"/>
        <xdr:cNvSpPr/>
      </xdr:nvSpPr>
      <xdr:spPr>
        <a:xfrm>
          <a:off x="1968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12069</xdr:rowOff>
    </xdr:from>
    <xdr:ext cx="534377" cy="259045"/>
    <xdr:sp macro="" textlink="">
      <xdr:nvSpPr>
        <xdr:cNvPr id="72" name="テキスト ボックス 71"/>
        <xdr:cNvSpPr txBox="1"/>
      </xdr:nvSpPr>
      <xdr:spPr>
        <a:xfrm>
          <a:off x="1752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62763</xdr:rowOff>
    </xdr:from>
    <xdr:to>
      <xdr:col>6</xdr:col>
      <xdr:colOff>38100</xdr:colOff>
      <xdr:row>35</xdr:row>
      <xdr:rowOff>164363</xdr:rowOff>
    </xdr:to>
    <xdr:sp macro="" textlink="">
      <xdr:nvSpPr>
        <xdr:cNvPr id="73" name="フローチャート: 判断 72"/>
        <xdr:cNvSpPr/>
      </xdr:nvSpPr>
      <xdr:spPr>
        <a:xfrm>
          <a:off x="1079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9440</xdr:rowOff>
    </xdr:from>
    <xdr:ext cx="534377" cy="259045"/>
    <xdr:sp macro="" textlink="">
      <xdr:nvSpPr>
        <xdr:cNvPr id="74" name="テキスト ボックス 73"/>
        <xdr:cNvSpPr txBox="1"/>
      </xdr:nvSpPr>
      <xdr:spPr>
        <a:xfrm>
          <a:off x="863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65468</xdr:rowOff>
    </xdr:from>
    <xdr:to>
      <xdr:col>24</xdr:col>
      <xdr:colOff>114300</xdr:colOff>
      <xdr:row>35</xdr:row>
      <xdr:rowOff>167068</xdr:rowOff>
    </xdr:to>
    <xdr:sp macro="" textlink="">
      <xdr:nvSpPr>
        <xdr:cNvPr id="80" name="楕円 79"/>
        <xdr:cNvSpPr/>
      </xdr:nvSpPr>
      <xdr:spPr>
        <a:xfrm>
          <a:off x="4584700" y="60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43895</xdr:rowOff>
    </xdr:from>
    <xdr:ext cx="534377" cy="259045"/>
    <xdr:sp macro="" textlink="">
      <xdr:nvSpPr>
        <xdr:cNvPr id="81" name="人件費該当値テキスト"/>
        <xdr:cNvSpPr txBox="1"/>
      </xdr:nvSpPr>
      <xdr:spPr>
        <a:xfrm>
          <a:off x="4686300" y="60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48781</xdr:rowOff>
    </xdr:from>
    <xdr:to>
      <xdr:col>20</xdr:col>
      <xdr:colOff>38100</xdr:colOff>
      <xdr:row>36</xdr:row>
      <xdr:rowOff>150381</xdr:rowOff>
    </xdr:to>
    <xdr:sp macro="" textlink="">
      <xdr:nvSpPr>
        <xdr:cNvPr id="82" name="楕円 81"/>
        <xdr:cNvSpPr/>
      </xdr:nvSpPr>
      <xdr:spPr>
        <a:xfrm>
          <a:off x="3746500" y="622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141508</xdr:rowOff>
    </xdr:from>
    <xdr:ext cx="534377" cy="259045"/>
    <xdr:sp macro="" textlink="">
      <xdr:nvSpPr>
        <xdr:cNvPr id="83" name="テキスト ボックス 82"/>
        <xdr:cNvSpPr txBox="1"/>
      </xdr:nvSpPr>
      <xdr:spPr>
        <a:xfrm>
          <a:off x="3530111" y="631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87909</xdr:rowOff>
    </xdr:from>
    <xdr:to>
      <xdr:col>15</xdr:col>
      <xdr:colOff>101600</xdr:colOff>
      <xdr:row>37</xdr:row>
      <xdr:rowOff>18059</xdr:rowOff>
    </xdr:to>
    <xdr:sp macro="" textlink="">
      <xdr:nvSpPr>
        <xdr:cNvPr id="84" name="楕円 83"/>
        <xdr:cNvSpPr/>
      </xdr:nvSpPr>
      <xdr:spPr>
        <a:xfrm>
          <a:off x="2857500" y="62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9186</xdr:rowOff>
    </xdr:from>
    <xdr:ext cx="534377" cy="259045"/>
    <xdr:sp macro="" textlink="">
      <xdr:nvSpPr>
        <xdr:cNvPr id="85" name="テキスト ボックス 84"/>
        <xdr:cNvSpPr txBox="1"/>
      </xdr:nvSpPr>
      <xdr:spPr>
        <a:xfrm>
          <a:off x="2641111" y="635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64021</xdr:rowOff>
    </xdr:from>
    <xdr:to>
      <xdr:col>10</xdr:col>
      <xdr:colOff>165100</xdr:colOff>
      <xdr:row>36</xdr:row>
      <xdr:rowOff>165621</xdr:rowOff>
    </xdr:to>
    <xdr:sp macro="" textlink="">
      <xdr:nvSpPr>
        <xdr:cNvPr id="86" name="楕円 85"/>
        <xdr:cNvSpPr/>
      </xdr:nvSpPr>
      <xdr:spPr>
        <a:xfrm>
          <a:off x="1968500" y="623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156748</xdr:rowOff>
    </xdr:from>
    <xdr:ext cx="534377" cy="259045"/>
    <xdr:sp macro="" textlink="">
      <xdr:nvSpPr>
        <xdr:cNvPr id="87" name="テキスト ボックス 86"/>
        <xdr:cNvSpPr txBox="1"/>
      </xdr:nvSpPr>
      <xdr:spPr>
        <a:xfrm>
          <a:off x="1752111" y="632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26873</xdr:rowOff>
    </xdr:from>
    <xdr:to>
      <xdr:col>6</xdr:col>
      <xdr:colOff>38100</xdr:colOff>
      <xdr:row>36</xdr:row>
      <xdr:rowOff>128473</xdr:rowOff>
    </xdr:to>
    <xdr:sp macro="" textlink="">
      <xdr:nvSpPr>
        <xdr:cNvPr id="88" name="楕円 87"/>
        <xdr:cNvSpPr/>
      </xdr:nvSpPr>
      <xdr:spPr>
        <a:xfrm>
          <a:off x="1079500" y="619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119600</xdr:rowOff>
    </xdr:from>
    <xdr:ext cx="534377" cy="259045"/>
    <xdr:sp macro="" textlink="">
      <xdr:nvSpPr>
        <xdr:cNvPr id="89" name="テキスト ボックス 88"/>
        <xdr:cNvSpPr txBox="1"/>
      </xdr:nvSpPr>
      <xdr:spPr>
        <a:xfrm>
          <a:off x="863111" y="62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140075</xdr:rowOff>
    </xdr:from>
    <xdr:to>
      <xdr:col>24</xdr:col>
      <xdr:colOff>62865</xdr:colOff>
      <xdr:row>58</xdr:row>
      <xdr:rowOff>67805</xdr:rowOff>
    </xdr:to>
    <xdr:cxnSp macro="">
      <xdr:nvCxnSpPr>
        <xdr:cNvPr id="116" name="直線コネクタ 115"/>
        <xdr:cNvCxnSpPr/>
      </xdr:nvCxnSpPr>
      <xdr:spPr>
        <a:xfrm flipV="1">
          <a:off x="4633595" y="8712575"/>
          <a:ext cx="1270" cy="1299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71632</xdr:rowOff>
    </xdr:from>
    <xdr:ext cx="534377" cy="259045"/>
    <xdr:sp macro="" textlink="">
      <xdr:nvSpPr>
        <xdr:cNvPr id="117" name="物件費最小値テキスト"/>
        <xdr:cNvSpPr txBox="1"/>
      </xdr:nvSpPr>
      <xdr:spPr>
        <a:xfrm>
          <a:off x="4686300" y="100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67805</xdr:rowOff>
    </xdr:from>
    <xdr:to>
      <xdr:col>24</xdr:col>
      <xdr:colOff>152400</xdr:colOff>
      <xdr:row>58</xdr:row>
      <xdr:rowOff>67805</xdr:rowOff>
    </xdr:to>
    <xdr:cxnSp macro="">
      <xdr:nvCxnSpPr>
        <xdr:cNvPr id="118" name="直線コネクタ 117"/>
        <xdr:cNvCxnSpPr/>
      </xdr:nvCxnSpPr>
      <xdr:spPr>
        <a:xfrm>
          <a:off x="4546600" y="1001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86752</xdr:rowOff>
    </xdr:from>
    <xdr:ext cx="599010" cy="259045"/>
    <xdr:sp macro="" textlink="">
      <xdr:nvSpPr>
        <xdr:cNvPr id="119" name="物件費最大値テキスト"/>
        <xdr:cNvSpPr txBox="1"/>
      </xdr:nvSpPr>
      <xdr:spPr>
        <a:xfrm>
          <a:off x="4686300" y="848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140075</xdr:rowOff>
    </xdr:from>
    <xdr:to>
      <xdr:col>24</xdr:col>
      <xdr:colOff>152400</xdr:colOff>
      <xdr:row>50</xdr:row>
      <xdr:rowOff>140075</xdr:rowOff>
    </xdr:to>
    <xdr:cxnSp macro="">
      <xdr:nvCxnSpPr>
        <xdr:cNvPr id="120" name="直線コネクタ 119"/>
        <xdr:cNvCxnSpPr/>
      </xdr:nvCxnSpPr>
      <xdr:spPr>
        <a:xfrm>
          <a:off x="4546600" y="87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142933</xdr:rowOff>
    </xdr:from>
    <xdr:to>
      <xdr:col>24</xdr:col>
      <xdr:colOff>63500</xdr:colOff>
      <xdr:row>56</xdr:row>
      <xdr:rowOff>143782</xdr:rowOff>
    </xdr:to>
    <xdr:cxnSp macro="">
      <xdr:nvCxnSpPr>
        <xdr:cNvPr id="121" name="直線コネクタ 120"/>
        <xdr:cNvCxnSpPr/>
      </xdr:nvCxnSpPr>
      <xdr:spPr>
        <a:xfrm flipV="1">
          <a:off x="3797300" y="9744133"/>
          <a:ext cx="8382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154574</xdr:rowOff>
    </xdr:from>
    <xdr:ext cx="534377" cy="259045"/>
    <xdr:sp macro="" textlink="">
      <xdr:nvSpPr>
        <xdr:cNvPr id="122" name="物件費平均値テキスト"/>
        <xdr:cNvSpPr txBox="1"/>
      </xdr:nvSpPr>
      <xdr:spPr>
        <a:xfrm>
          <a:off x="4686300" y="9412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131697</xdr:rowOff>
    </xdr:from>
    <xdr:to>
      <xdr:col>24</xdr:col>
      <xdr:colOff>114300</xdr:colOff>
      <xdr:row>56</xdr:row>
      <xdr:rowOff>61847</xdr:rowOff>
    </xdr:to>
    <xdr:sp macro="" textlink="">
      <xdr:nvSpPr>
        <xdr:cNvPr id="123" name="フローチャート: 判断 122"/>
        <xdr:cNvSpPr/>
      </xdr:nvSpPr>
      <xdr:spPr>
        <a:xfrm>
          <a:off x="4584700" y="956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143782</xdr:rowOff>
    </xdr:from>
    <xdr:to>
      <xdr:col>19</xdr:col>
      <xdr:colOff>177800</xdr:colOff>
      <xdr:row>57</xdr:row>
      <xdr:rowOff>27833</xdr:rowOff>
    </xdr:to>
    <xdr:cxnSp macro="">
      <xdr:nvCxnSpPr>
        <xdr:cNvPr id="124" name="直線コネクタ 123"/>
        <xdr:cNvCxnSpPr/>
      </xdr:nvCxnSpPr>
      <xdr:spPr>
        <a:xfrm flipV="1">
          <a:off x="2908300" y="9744982"/>
          <a:ext cx="889000" cy="5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22475</xdr:rowOff>
    </xdr:from>
    <xdr:to>
      <xdr:col>20</xdr:col>
      <xdr:colOff>38100</xdr:colOff>
      <xdr:row>56</xdr:row>
      <xdr:rowOff>124075</xdr:rowOff>
    </xdr:to>
    <xdr:sp macro="" textlink="">
      <xdr:nvSpPr>
        <xdr:cNvPr id="125" name="フローチャート: 判断 124"/>
        <xdr:cNvSpPr/>
      </xdr:nvSpPr>
      <xdr:spPr>
        <a:xfrm>
          <a:off x="37465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140602</xdr:rowOff>
    </xdr:from>
    <xdr:ext cx="534377" cy="259045"/>
    <xdr:sp macro="" textlink="">
      <xdr:nvSpPr>
        <xdr:cNvPr id="126" name="テキスト ボックス 125"/>
        <xdr:cNvSpPr txBox="1"/>
      </xdr:nvSpPr>
      <xdr:spPr>
        <a:xfrm>
          <a:off x="3530111" y="93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27833</xdr:rowOff>
    </xdr:from>
    <xdr:to>
      <xdr:col>15</xdr:col>
      <xdr:colOff>50800</xdr:colOff>
      <xdr:row>57</xdr:row>
      <xdr:rowOff>51689</xdr:rowOff>
    </xdr:to>
    <xdr:cxnSp macro="">
      <xdr:nvCxnSpPr>
        <xdr:cNvPr id="127" name="直線コネクタ 126"/>
        <xdr:cNvCxnSpPr/>
      </xdr:nvCxnSpPr>
      <xdr:spPr>
        <a:xfrm flipV="1">
          <a:off x="2019300" y="9800483"/>
          <a:ext cx="889000" cy="2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67640</xdr:rowOff>
    </xdr:from>
    <xdr:to>
      <xdr:col>15</xdr:col>
      <xdr:colOff>101600</xdr:colOff>
      <xdr:row>56</xdr:row>
      <xdr:rowOff>169240</xdr:rowOff>
    </xdr:to>
    <xdr:sp macro="" textlink="">
      <xdr:nvSpPr>
        <xdr:cNvPr id="128" name="フローチャート: 判断 127"/>
        <xdr:cNvSpPr/>
      </xdr:nvSpPr>
      <xdr:spPr>
        <a:xfrm>
          <a:off x="2857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14317</xdr:rowOff>
    </xdr:from>
    <xdr:ext cx="534377" cy="259045"/>
    <xdr:sp macro="" textlink="">
      <xdr:nvSpPr>
        <xdr:cNvPr id="129" name="テキスト ボックス 128"/>
        <xdr:cNvSpPr txBox="1"/>
      </xdr:nvSpPr>
      <xdr:spPr>
        <a:xfrm>
          <a:off x="2641111" y="944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51689</xdr:rowOff>
    </xdr:from>
    <xdr:to>
      <xdr:col>10</xdr:col>
      <xdr:colOff>114300</xdr:colOff>
      <xdr:row>57</xdr:row>
      <xdr:rowOff>55771</xdr:rowOff>
    </xdr:to>
    <xdr:cxnSp macro="">
      <xdr:nvCxnSpPr>
        <xdr:cNvPr id="130" name="直線コネクタ 129"/>
        <xdr:cNvCxnSpPr/>
      </xdr:nvCxnSpPr>
      <xdr:spPr>
        <a:xfrm flipV="1">
          <a:off x="1130300" y="9824339"/>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156663</xdr:rowOff>
    </xdr:from>
    <xdr:to>
      <xdr:col>10</xdr:col>
      <xdr:colOff>165100</xdr:colOff>
      <xdr:row>56</xdr:row>
      <xdr:rowOff>86813</xdr:rowOff>
    </xdr:to>
    <xdr:sp macro="" textlink="">
      <xdr:nvSpPr>
        <xdr:cNvPr id="131" name="フローチャート: 判断 130"/>
        <xdr:cNvSpPr/>
      </xdr:nvSpPr>
      <xdr:spPr>
        <a:xfrm>
          <a:off x="1968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103340</xdr:rowOff>
    </xdr:from>
    <xdr:ext cx="534377" cy="259045"/>
    <xdr:sp macro="" textlink="">
      <xdr:nvSpPr>
        <xdr:cNvPr id="132" name="テキスト ボックス 131"/>
        <xdr:cNvSpPr txBox="1"/>
      </xdr:nvSpPr>
      <xdr:spPr>
        <a:xfrm>
          <a:off x="1752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42804</xdr:rowOff>
    </xdr:from>
    <xdr:to>
      <xdr:col>6</xdr:col>
      <xdr:colOff>38100</xdr:colOff>
      <xdr:row>55</xdr:row>
      <xdr:rowOff>144404</xdr:rowOff>
    </xdr:to>
    <xdr:sp macro="" textlink="">
      <xdr:nvSpPr>
        <xdr:cNvPr id="133" name="フローチャート: 判断 132"/>
        <xdr:cNvSpPr/>
      </xdr:nvSpPr>
      <xdr:spPr>
        <a:xfrm>
          <a:off x="1079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160931</xdr:rowOff>
    </xdr:from>
    <xdr:ext cx="534377" cy="259045"/>
    <xdr:sp macro="" textlink="">
      <xdr:nvSpPr>
        <xdr:cNvPr id="134" name="テキスト ボックス 133"/>
        <xdr:cNvSpPr txBox="1"/>
      </xdr:nvSpPr>
      <xdr:spPr>
        <a:xfrm>
          <a:off x="863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92133</xdr:rowOff>
    </xdr:from>
    <xdr:to>
      <xdr:col>24</xdr:col>
      <xdr:colOff>114300</xdr:colOff>
      <xdr:row>57</xdr:row>
      <xdr:rowOff>22283</xdr:rowOff>
    </xdr:to>
    <xdr:sp macro="" textlink="">
      <xdr:nvSpPr>
        <xdr:cNvPr id="140" name="楕円 139"/>
        <xdr:cNvSpPr/>
      </xdr:nvSpPr>
      <xdr:spPr>
        <a:xfrm>
          <a:off x="4584700" y="969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70560</xdr:rowOff>
    </xdr:from>
    <xdr:ext cx="534377" cy="259045"/>
    <xdr:sp macro="" textlink="">
      <xdr:nvSpPr>
        <xdr:cNvPr id="141" name="物件費該当値テキスト"/>
        <xdr:cNvSpPr txBox="1"/>
      </xdr:nvSpPr>
      <xdr:spPr>
        <a:xfrm>
          <a:off x="4686300" y="96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92982</xdr:rowOff>
    </xdr:from>
    <xdr:to>
      <xdr:col>20</xdr:col>
      <xdr:colOff>38100</xdr:colOff>
      <xdr:row>57</xdr:row>
      <xdr:rowOff>23132</xdr:rowOff>
    </xdr:to>
    <xdr:sp macro="" textlink="">
      <xdr:nvSpPr>
        <xdr:cNvPr id="142" name="楕円 141"/>
        <xdr:cNvSpPr/>
      </xdr:nvSpPr>
      <xdr:spPr>
        <a:xfrm>
          <a:off x="3746500" y="969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14259</xdr:rowOff>
    </xdr:from>
    <xdr:ext cx="534377" cy="259045"/>
    <xdr:sp macro="" textlink="">
      <xdr:nvSpPr>
        <xdr:cNvPr id="143" name="テキスト ボックス 142"/>
        <xdr:cNvSpPr txBox="1"/>
      </xdr:nvSpPr>
      <xdr:spPr>
        <a:xfrm>
          <a:off x="3530111" y="978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148483</xdr:rowOff>
    </xdr:from>
    <xdr:to>
      <xdr:col>15</xdr:col>
      <xdr:colOff>101600</xdr:colOff>
      <xdr:row>57</xdr:row>
      <xdr:rowOff>78633</xdr:rowOff>
    </xdr:to>
    <xdr:sp macro="" textlink="">
      <xdr:nvSpPr>
        <xdr:cNvPr id="144" name="楕円 143"/>
        <xdr:cNvSpPr/>
      </xdr:nvSpPr>
      <xdr:spPr>
        <a:xfrm>
          <a:off x="2857500" y="974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69760</xdr:rowOff>
    </xdr:from>
    <xdr:ext cx="534377" cy="259045"/>
    <xdr:sp macro="" textlink="">
      <xdr:nvSpPr>
        <xdr:cNvPr id="145" name="テキスト ボックス 144"/>
        <xdr:cNvSpPr txBox="1"/>
      </xdr:nvSpPr>
      <xdr:spPr>
        <a:xfrm>
          <a:off x="2641111" y="984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889</xdr:rowOff>
    </xdr:from>
    <xdr:to>
      <xdr:col>10</xdr:col>
      <xdr:colOff>165100</xdr:colOff>
      <xdr:row>57</xdr:row>
      <xdr:rowOff>102489</xdr:rowOff>
    </xdr:to>
    <xdr:sp macro="" textlink="">
      <xdr:nvSpPr>
        <xdr:cNvPr id="146" name="楕円 145"/>
        <xdr:cNvSpPr/>
      </xdr:nvSpPr>
      <xdr:spPr>
        <a:xfrm>
          <a:off x="1968500" y="977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93616</xdr:rowOff>
    </xdr:from>
    <xdr:ext cx="534377" cy="259045"/>
    <xdr:sp macro="" textlink="">
      <xdr:nvSpPr>
        <xdr:cNvPr id="147" name="テキスト ボックス 146"/>
        <xdr:cNvSpPr txBox="1"/>
      </xdr:nvSpPr>
      <xdr:spPr>
        <a:xfrm>
          <a:off x="1752111" y="986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4971</xdr:rowOff>
    </xdr:from>
    <xdr:to>
      <xdr:col>6</xdr:col>
      <xdr:colOff>38100</xdr:colOff>
      <xdr:row>57</xdr:row>
      <xdr:rowOff>106571</xdr:rowOff>
    </xdr:to>
    <xdr:sp macro="" textlink="">
      <xdr:nvSpPr>
        <xdr:cNvPr id="148" name="楕円 147"/>
        <xdr:cNvSpPr/>
      </xdr:nvSpPr>
      <xdr:spPr>
        <a:xfrm>
          <a:off x="1079500" y="97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97698</xdr:rowOff>
    </xdr:from>
    <xdr:ext cx="534377" cy="259045"/>
    <xdr:sp macro="" textlink="">
      <xdr:nvSpPr>
        <xdr:cNvPr id="149" name="テキスト ボックス 148"/>
        <xdr:cNvSpPr txBox="1"/>
      </xdr:nvSpPr>
      <xdr:spPr>
        <a:xfrm>
          <a:off x="863111" y="987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12011</xdr:rowOff>
    </xdr:from>
    <xdr:to>
      <xdr:col>24</xdr:col>
      <xdr:colOff>62865</xdr:colOff>
      <xdr:row>79</xdr:row>
      <xdr:rowOff>48151</xdr:rowOff>
    </xdr:to>
    <xdr:cxnSp macro="">
      <xdr:nvCxnSpPr>
        <xdr:cNvPr id="175" name="直線コネクタ 174"/>
        <xdr:cNvCxnSpPr/>
      </xdr:nvCxnSpPr>
      <xdr:spPr>
        <a:xfrm flipV="1">
          <a:off x="4633595" y="12184961"/>
          <a:ext cx="1270" cy="140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51978</xdr:rowOff>
    </xdr:from>
    <xdr:ext cx="378565" cy="259045"/>
    <xdr:sp macro="" textlink="">
      <xdr:nvSpPr>
        <xdr:cNvPr id="176" name="維持補修費最小値テキスト"/>
        <xdr:cNvSpPr txBox="1"/>
      </xdr:nvSpPr>
      <xdr:spPr>
        <a:xfrm>
          <a:off x="4686300" y="1359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48151</xdr:rowOff>
    </xdr:from>
    <xdr:to>
      <xdr:col>24</xdr:col>
      <xdr:colOff>152400</xdr:colOff>
      <xdr:row>79</xdr:row>
      <xdr:rowOff>48151</xdr:rowOff>
    </xdr:to>
    <xdr:cxnSp macro="">
      <xdr:nvCxnSpPr>
        <xdr:cNvPr id="177" name="直線コネクタ 176"/>
        <xdr:cNvCxnSpPr/>
      </xdr:nvCxnSpPr>
      <xdr:spPr>
        <a:xfrm>
          <a:off x="4546600" y="1359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130138</xdr:rowOff>
    </xdr:from>
    <xdr:ext cx="534377" cy="259045"/>
    <xdr:sp macro="" textlink="">
      <xdr:nvSpPr>
        <xdr:cNvPr id="178" name="維持補修費最大値テキスト"/>
        <xdr:cNvSpPr txBox="1"/>
      </xdr:nvSpPr>
      <xdr:spPr>
        <a:xfrm>
          <a:off x="4686300" y="1196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12011</xdr:rowOff>
    </xdr:from>
    <xdr:to>
      <xdr:col>24</xdr:col>
      <xdr:colOff>152400</xdr:colOff>
      <xdr:row>71</xdr:row>
      <xdr:rowOff>12011</xdr:rowOff>
    </xdr:to>
    <xdr:cxnSp macro="">
      <xdr:nvCxnSpPr>
        <xdr:cNvPr id="179" name="直線コネクタ 178"/>
        <xdr:cNvCxnSpPr/>
      </xdr:nvCxnSpPr>
      <xdr:spPr>
        <a:xfrm>
          <a:off x="4546600" y="1218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3084</xdr:rowOff>
    </xdr:from>
    <xdr:to>
      <xdr:col>24</xdr:col>
      <xdr:colOff>63500</xdr:colOff>
      <xdr:row>77</xdr:row>
      <xdr:rowOff>3955</xdr:rowOff>
    </xdr:to>
    <xdr:cxnSp macro="">
      <xdr:nvCxnSpPr>
        <xdr:cNvPr id="180" name="直線コネクタ 179"/>
        <xdr:cNvCxnSpPr/>
      </xdr:nvCxnSpPr>
      <xdr:spPr>
        <a:xfrm flipV="1">
          <a:off x="3797300" y="13204734"/>
          <a:ext cx="8382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41529</xdr:rowOff>
    </xdr:from>
    <xdr:ext cx="469744" cy="259045"/>
    <xdr:sp macro="" textlink="">
      <xdr:nvSpPr>
        <xdr:cNvPr id="181" name="維持補修費平均値テキスト"/>
        <xdr:cNvSpPr txBox="1"/>
      </xdr:nvSpPr>
      <xdr:spPr>
        <a:xfrm>
          <a:off x="4686300" y="1324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63102</xdr:rowOff>
    </xdr:from>
    <xdr:to>
      <xdr:col>24</xdr:col>
      <xdr:colOff>114300</xdr:colOff>
      <xdr:row>77</xdr:row>
      <xdr:rowOff>164702</xdr:rowOff>
    </xdr:to>
    <xdr:sp macro="" textlink="">
      <xdr:nvSpPr>
        <xdr:cNvPr id="182" name="フローチャート: 判断 181"/>
        <xdr:cNvSpPr/>
      </xdr:nvSpPr>
      <xdr:spPr>
        <a:xfrm>
          <a:off x="4584700" y="1326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170180</xdr:rowOff>
    </xdr:from>
    <xdr:to>
      <xdr:col>19</xdr:col>
      <xdr:colOff>177800</xdr:colOff>
      <xdr:row>77</xdr:row>
      <xdr:rowOff>3955</xdr:rowOff>
    </xdr:to>
    <xdr:cxnSp macro="">
      <xdr:nvCxnSpPr>
        <xdr:cNvPr id="183" name="直線コネクタ 182"/>
        <xdr:cNvCxnSpPr/>
      </xdr:nvCxnSpPr>
      <xdr:spPr>
        <a:xfrm>
          <a:off x="2908300" y="13200380"/>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65387</xdr:rowOff>
    </xdr:from>
    <xdr:to>
      <xdr:col>20</xdr:col>
      <xdr:colOff>38100</xdr:colOff>
      <xdr:row>77</xdr:row>
      <xdr:rowOff>166987</xdr:rowOff>
    </xdr:to>
    <xdr:sp macro="" textlink="">
      <xdr:nvSpPr>
        <xdr:cNvPr id="184" name="フローチャート: 判断 183"/>
        <xdr:cNvSpPr/>
      </xdr:nvSpPr>
      <xdr:spPr>
        <a:xfrm>
          <a:off x="37465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158114</xdr:rowOff>
    </xdr:from>
    <xdr:ext cx="469744" cy="259045"/>
    <xdr:sp macro="" textlink="">
      <xdr:nvSpPr>
        <xdr:cNvPr id="185" name="テキスト ボックス 184"/>
        <xdr:cNvSpPr txBox="1"/>
      </xdr:nvSpPr>
      <xdr:spPr>
        <a:xfrm>
          <a:off x="3562428" y="1335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170180</xdr:rowOff>
    </xdr:from>
    <xdr:to>
      <xdr:col>15</xdr:col>
      <xdr:colOff>50800</xdr:colOff>
      <xdr:row>77</xdr:row>
      <xdr:rowOff>6023</xdr:rowOff>
    </xdr:to>
    <xdr:cxnSp macro="">
      <xdr:nvCxnSpPr>
        <xdr:cNvPr id="186" name="直線コネクタ 185"/>
        <xdr:cNvCxnSpPr/>
      </xdr:nvCxnSpPr>
      <xdr:spPr>
        <a:xfrm flipV="1">
          <a:off x="2019300" y="13200380"/>
          <a:ext cx="8890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73442</xdr:rowOff>
    </xdr:from>
    <xdr:to>
      <xdr:col>15</xdr:col>
      <xdr:colOff>101600</xdr:colOff>
      <xdr:row>78</xdr:row>
      <xdr:rowOff>3592</xdr:rowOff>
    </xdr:to>
    <xdr:sp macro="" textlink="">
      <xdr:nvSpPr>
        <xdr:cNvPr id="187" name="フローチャート: 判断 186"/>
        <xdr:cNvSpPr/>
      </xdr:nvSpPr>
      <xdr:spPr>
        <a:xfrm>
          <a:off x="2857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166169</xdr:rowOff>
    </xdr:from>
    <xdr:ext cx="469744" cy="259045"/>
    <xdr:sp macro="" textlink="">
      <xdr:nvSpPr>
        <xdr:cNvPr id="188" name="テキスト ボックス 187"/>
        <xdr:cNvSpPr txBox="1"/>
      </xdr:nvSpPr>
      <xdr:spPr>
        <a:xfrm>
          <a:off x="2673428" y="1336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162669</xdr:rowOff>
    </xdr:from>
    <xdr:to>
      <xdr:col>10</xdr:col>
      <xdr:colOff>114300</xdr:colOff>
      <xdr:row>77</xdr:row>
      <xdr:rowOff>6023</xdr:rowOff>
    </xdr:to>
    <xdr:cxnSp macro="">
      <xdr:nvCxnSpPr>
        <xdr:cNvPr id="189" name="直線コネクタ 188"/>
        <xdr:cNvCxnSpPr/>
      </xdr:nvCxnSpPr>
      <xdr:spPr>
        <a:xfrm>
          <a:off x="1130300" y="13192869"/>
          <a:ext cx="889000" cy="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50256</xdr:rowOff>
    </xdr:from>
    <xdr:to>
      <xdr:col>10</xdr:col>
      <xdr:colOff>165100</xdr:colOff>
      <xdr:row>77</xdr:row>
      <xdr:rowOff>151856</xdr:rowOff>
    </xdr:to>
    <xdr:sp macro="" textlink="">
      <xdr:nvSpPr>
        <xdr:cNvPr id="190" name="フローチャート: 判断 189"/>
        <xdr:cNvSpPr/>
      </xdr:nvSpPr>
      <xdr:spPr>
        <a:xfrm>
          <a:off x="1968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142983</xdr:rowOff>
    </xdr:from>
    <xdr:ext cx="469744" cy="259045"/>
    <xdr:sp macro="" textlink="">
      <xdr:nvSpPr>
        <xdr:cNvPr id="191" name="テキスト ボックス 190"/>
        <xdr:cNvSpPr txBox="1"/>
      </xdr:nvSpPr>
      <xdr:spPr>
        <a:xfrm>
          <a:off x="1784428" y="133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35561</xdr:rowOff>
    </xdr:from>
    <xdr:to>
      <xdr:col>6</xdr:col>
      <xdr:colOff>38100</xdr:colOff>
      <xdr:row>77</xdr:row>
      <xdr:rowOff>137161</xdr:rowOff>
    </xdr:to>
    <xdr:sp macro="" textlink="">
      <xdr:nvSpPr>
        <xdr:cNvPr id="192" name="フローチャート: 判断 191"/>
        <xdr:cNvSpPr/>
      </xdr:nvSpPr>
      <xdr:spPr>
        <a:xfrm>
          <a:off x="1079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128288</xdr:rowOff>
    </xdr:from>
    <xdr:ext cx="469744" cy="259045"/>
    <xdr:sp macro="" textlink="">
      <xdr:nvSpPr>
        <xdr:cNvPr id="193" name="テキスト ボックス 192"/>
        <xdr:cNvSpPr txBox="1"/>
      </xdr:nvSpPr>
      <xdr:spPr>
        <a:xfrm>
          <a:off x="895428"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123734</xdr:rowOff>
    </xdr:from>
    <xdr:to>
      <xdr:col>24</xdr:col>
      <xdr:colOff>114300</xdr:colOff>
      <xdr:row>77</xdr:row>
      <xdr:rowOff>53884</xdr:rowOff>
    </xdr:to>
    <xdr:sp macro="" textlink="">
      <xdr:nvSpPr>
        <xdr:cNvPr id="199" name="楕円 198"/>
        <xdr:cNvSpPr/>
      </xdr:nvSpPr>
      <xdr:spPr>
        <a:xfrm>
          <a:off x="4584700" y="1315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146611</xdr:rowOff>
    </xdr:from>
    <xdr:ext cx="469744" cy="259045"/>
    <xdr:sp macro="" textlink="">
      <xdr:nvSpPr>
        <xdr:cNvPr id="200" name="維持補修費該当値テキスト"/>
        <xdr:cNvSpPr txBox="1"/>
      </xdr:nvSpPr>
      <xdr:spPr>
        <a:xfrm>
          <a:off x="4686300" y="1300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124605</xdr:rowOff>
    </xdr:from>
    <xdr:to>
      <xdr:col>20</xdr:col>
      <xdr:colOff>38100</xdr:colOff>
      <xdr:row>77</xdr:row>
      <xdr:rowOff>54755</xdr:rowOff>
    </xdr:to>
    <xdr:sp macro="" textlink="">
      <xdr:nvSpPr>
        <xdr:cNvPr id="201" name="楕円 200"/>
        <xdr:cNvSpPr/>
      </xdr:nvSpPr>
      <xdr:spPr>
        <a:xfrm>
          <a:off x="3746500" y="1315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71282</xdr:rowOff>
    </xdr:from>
    <xdr:ext cx="469744" cy="259045"/>
    <xdr:sp macro="" textlink="">
      <xdr:nvSpPr>
        <xdr:cNvPr id="202" name="テキスト ボックス 201"/>
        <xdr:cNvSpPr txBox="1"/>
      </xdr:nvSpPr>
      <xdr:spPr>
        <a:xfrm>
          <a:off x="3562428" y="1293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119380</xdr:rowOff>
    </xdr:from>
    <xdr:to>
      <xdr:col>15</xdr:col>
      <xdr:colOff>101600</xdr:colOff>
      <xdr:row>77</xdr:row>
      <xdr:rowOff>49530</xdr:rowOff>
    </xdr:to>
    <xdr:sp macro="" textlink="">
      <xdr:nvSpPr>
        <xdr:cNvPr id="203" name="楕円 202"/>
        <xdr:cNvSpPr/>
      </xdr:nvSpPr>
      <xdr:spPr>
        <a:xfrm>
          <a:off x="2857500" y="1314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66057</xdr:rowOff>
    </xdr:from>
    <xdr:ext cx="469744" cy="259045"/>
    <xdr:sp macro="" textlink="">
      <xdr:nvSpPr>
        <xdr:cNvPr id="204" name="テキスト ボックス 203"/>
        <xdr:cNvSpPr txBox="1"/>
      </xdr:nvSpPr>
      <xdr:spPr>
        <a:xfrm>
          <a:off x="2673428" y="1292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126673</xdr:rowOff>
    </xdr:from>
    <xdr:to>
      <xdr:col>10</xdr:col>
      <xdr:colOff>165100</xdr:colOff>
      <xdr:row>77</xdr:row>
      <xdr:rowOff>56823</xdr:rowOff>
    </xdr:to>
    <xdr:sp macro="" textlink="">
      <xdr:nvSpPr>
        <xdr:cNvPr id="205" name="楕円 204"/>
        <xdr:cNvSpPr/>
      </xdr:nvSpPr>
      <xdr:spPr>
        <a:xfrm>
          <a:off x="1968500" y="1315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73351</xdr:rowOff>
    </xdr:from>
    <xdr:ext cx="469744" cy="259045"/>
    <xdr:sp macro="" textlink="">
      <xdr:nvSpPr>
        <xdr:cNvPr id="206" name="テキスト ボックス 205"/>
        <xdr:cNvSpPr txBox="1"/>
      </xdr:nvSpPr>
      <xdr:spPr>
        <a:xfrm>
          <a:off x="1784428" y="1293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111869</xdr:rowOff>
    </xdr:from>
    <xdr:to>
      <xdr:col>6</xdr:col>
      <xdr:colOff>38100</xdr:colOff>
      <xdr:row>77</xdr:row>
      <xdr:rowOff>42019</xdr:rowOff>
    </xdr:to>
    <xdr:sp macro="" textlink="">
      <xdr:nvSpPr>
        <xdr:cNvPr id="207" name="楕円 206"/>
        <xdr:cNvSpPr/>
      </xdr:nvSpPr>
      <xdr:spPr>
        <a:xfrm>
          <a:off x="1079500" y="1314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58546</xdr:rowOff>
    </xdr:from>
    <xdr:ext cx="469744" cy="259045"/>
    <xdr:sp macro="" textlink="">
      <xdr:nvSpPr>
        <xdr:cNvPr id="208" name="テキスト ボックス 207"/>
        <xdr:cNvSpPr txBox="1"/>
      </xdr:nvSpPr>
      <xdr:spPr>
        <a:xfrm>
          <a:off x="895428" y="1291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3" name="テキスト ボックス 222"/>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117574</xdr:rowOff>
    </xdr:from>
    <xdr:to>
      <xdr:col>24</xdr:col>
      <xdr:colOff>62865</xdr:colOff>
      <xdr:row>100</xdr:row>
      <xdr:rowOff>4598</xdr:rowOff>
    </xdr:to>
    <xdr:cxnSp macro="">
      <xdr:nvCxnSpPr>
        <xdr:cNvPr id="235" name="直線コネクタ 234"/>
        <xdr:cNvCxnSpPr/>
      </xdr:nvCxnSpPr>
      <xdr:spPr>
        <a:xfrm flipV="1">
          <a:off x="4633595" y="15548074"/>
          <a:ext cx="1270" cy="160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8425</xdr:rowOff>
    </xdr:from>
    <xdr:ext cx="534377" cy="259045"/>
    <xdr:sp macro="" textlink="">
      <xdr:nvSpPr>
        <xdr:cNvPr id="236" name="扶助費最小値テキスト"/>
        <xdr:cNvSpPr txBox="1"/>
      </xdr:nvSpPr>
      <xdr:spPr>
        <a:xfrm>
          <a:off x="4686300" y="1715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4598</xdr:rowOff>
    </xdr:from>
    <xdr:to>
      <xdr:col>24</xdr:col>
      <xdr:colOff>152400</xdr:colOff>
      <xdr:row>100</xdr:row>
      <xdr:rowOff>4598</xdr:rowOff>
    </xdr:to>
    <xdr:cxnSp macro="">
      <xdr:nvCxnSpPr>
        <xdr:cNvPr id="237" name="直線コネクタ 236"/>
        <xdr:cNvCxnSpPr/>
      </xdr:nvCxnSpPr>
      <xdr:spPr>
        <a:xfrm>
          <a:off x="4546600" y="1714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64251</xdr:rowOff>
    </xdr:from>
    <xdr:ext cx="599010" cy="259045"/>
    <xdr:sp macro="" textlink="">
      <xdr:nvSpPr>
        <xdr:cNvPr id="238" name="扶助費最大値テキスト"/>
        <xdr:cNvSpPr txBox="1"/>
      </xdr:nvSpPr>
      <xdr:spPr>
        <a:xfrm>
          <a:off x="4686300" y="1532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117574</xdr:rowOff>
    </xdr:from>
    <xdr:to>
      <xdr:col>24</xdr:col>
      <xdr:colOff>152400</xdr:colOff>
      <xdr:row>90</xdr:row>
      <xdr:rowOff>117574</xdr:rowOff>
    </xdr:to>
    <xdr:cxnSp macro="">
      <xdr:nvCxnSpPr>
        <xdr:cNvPr id="239" name="直線コネクタ 238"/>
        <xdr:cNvCxnSpPr/>
      </xdr:nvCxnSpPr>
      <xdr:spPr>
        <a:xfrm>
          <a:off x="4546600" y="15548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19799</xdr:rowOff>
    </xdr:from>
    <xdr:to>
      <xdr:col>24</xdr:col>
      <xdr:colOff>63500</xdr:colOff>
      <xdr:row>97</xdr:row>
      <xdr:rowOff>101229</xdr:rowOff>
    </xdr:to>
    <xdr:cxnSp macro="">
      <xdr:nvCxnSpPr>
        <xdr:cNvPr id="240" name="直線コネクタ 239"/>
        <xdr:cNvCxnSpPr/>
      </xdr:nvCxnSpPr>
      <xdr:spPr>
        <a:xfrm flipV="1">
          <a:off x="3797300" y="16650449"/>
          <a:ext cx="838200" cy="8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139357</xdr:rowOff>
    </xdr:from>
    <xdr:ext cx="599010" cy="259045"/>
    <xdr:sp macro="" textlink="">
      <xdr:nvSpPr>
        <xdr:cNvPr id="241" name="扶助費平均値テキスト"/>
        <xdr:cNvSpPr txBox="1"/>
      </xdr:nvSpPr>
      <xdr:spPr>
        <a:xfrm>
          <a:off x="4686300" y="164271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116480</xdr:rowOff>
    </xdr:from>
    <xdr:to>
      <xdr:col>24</xdr:col>
      <xdr:colOff>114300</xdr:colOff>
      <xdr:row>97</xdr:row>
      <xdr:rowOff>46630</xdr:rowOff>
    </xdr:to>
    <xdr:sp macro="" textlink="">
      <xdr:nvSpPr>
        <xdr:cNvPr id="242" name="フローチャート: 判断 241"/>
        <xdr:cNvSpPr/>
      </xdr:nvSpPr>
      <xdr:spPr>
        <a:xfrm>
          <a:off x="4584700" y="1657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101229</xdr:rowOff>
    </xdr:from>
    <xdr:to>
      <xdr:col>19</xdr:col>
      <xdr:colOff>177800</xdr:colOff>
      <xdr:row>97</xdr:row>
      <xdr:rowOff>160796</xdr:rowOff>
    </xdr:to>
    <xdr:cxnSp macro="">
      <xdr:nvCxnSpPr>
        <xdr:cNvPr id="243" name="直線コネクタ 242"/>
        <xdr:cNvCxnSpPr/>
      </xdr:nvCxnSpPr>
      <xdr:spPr>
        <a:xfrm flipV="1">
          <a:off x="2908300" y="16731879"/>
          <a:ext cx="889000" cy="5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27896</xdr:rowOff>
    </xdr:from>
    <xdr:to>
      <xdr:col>20</xdr:col>
      <xdr:colOff>38100</xdr:colOff>
      <xdr:row>97</xdr:row>
      <xdr:rowOff>129496</xdr:rowOff>
    </xdr:to>
    <xdr:sp macro="" textlink="">
      <xdr:nvSpPr>
        <xdr:cNvPr id="244" name="フローチャート: 判断 243"/>
        <xdr:cNvSpPr/>
      </xdr:nvSpPr>
      <xdr:spPr>
        <a:xfrm>
          <a:off x="3746500" y="166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146023</xdr:rowOff>
    </xdr:from>
    <xdr:ext cx="599010" cy="259045"/>
    <xdr:sp macro="" textlink="">
      <xdr:nvSpPr>
        <xdr:cNvPr id="245" name="テキスト ボックス 244"/>
        <xdr:cNvSpPr txBox="1"/>
      </xdr:nvSpPr>
      <xdr:spPr>
        <a:xfrm>
          <a:off x="3497795" y="1643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150166</xdr:rowOff>
    </xdr:from>
    <xdr:to>
      <xdr:col>15</xdr:col>
      <xdr:colOff>50800</xdr:colOff>
      <xdr:row>97</xdr:row>
      <xdr:rowOff>160796</xdr:rowOff>
    </xdr:to>
    <xdr:cxnSp macro="">
      <xdr:nvCxnSpPr>
        <xdr:cNvPr id="246" name="直線コネクタ 245"/>
        <xdr:cNvCxnSpPr/>
      </xdr:nvCxnSpPr>
      <xdr:spPr>
        <a:xfrm>
          <a:off x="2019300" y="16780816"/>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109229</xdr:rowOff>
    </xdr:from>
    <xdr:to>
      <xdr:col>15</xdr:col>
      <xdr:colOff>101600</xdr:colOff>
      <xdr:row>98</xdr:row>
      <xdr:rowOff>39379</xdr:rowOff>
    </xdr:to>
    <xdr:sp macro="" textlink="">
      <xdr:nvSpPr>
        <xdr:cNvPr id="247" name="フローチャート: 判断 246"/>
        <xdr:cNvSpPr/>
      </xdr:nvSpPr>
      <xdr:spPr>
        <a:xfrm>
          <a:off x="2857500" y="16739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55906</xdr:rowOff>
    </xdr:from>
    <xdr:ext cx="534377" cy="259045"/>
    <xdr:sp macro="" textlink="">
      <xdr:nvSpPr>
        <xdr:cNvPr id="248" name="テキスト ボックス 247"/>
        <xdr:cNvSpPr txBox="1"/>
      </xdr:nvSpPr>
      <xdr:spPr>
        <a:xfrm>
          <a:off x="2641111" y="1651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150166</xdr:rowOff>
    </xdr:from>
    <xdr:to>
      <xdr:col>10</xdr:col>
      <xdr:colOff>114300</xdr:colOff>
      <xdr:row>98</xdr:row>
      <xdr:rowOff>58417</xdr:rowOff>
    </xdr:to>
    <xdr:cxnSp macro="">
      <xdr:nvCxnSpPr>
        <xdr:cNvPr id="249" name="直線コネクタ 248"/>
        <xdr:cNvCxnSpPr/>
      </xdr:nvCxnSpPr>
      <xdr:spPr>
        <a:xfrm flipV="1">
          <a:off x="1130300" y="16780816"/>
          <a:ext cx="889000" cy="7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136889</xdr:rowOff>
    </xdr:from>
    <xdr:to>
      <xdr:col>10</xdr:col>
      <xdr:colOff>165100</xdr:colOff>
      <xdr:row>98</xdr:row>
      <xdr:rowOff>67039</xdr:rowOff>
    </xdr:to>
    <xdr:sp macro="" textlink="">
      <xdr:nvSpPr>
        <xdr:cNvPr id="250" name="フローチャート: 判断 249"/>
        <xdr:cNvSpPr/>
      </xdr:nvSpPr>
      <xdr:spPr>
        <a:xfrm>
          <a:off x="1968500" y="1676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58166</xdr:rowOff>
    </xdr:from>
    <xdr:ext cx="534377" cy="259045"/>
    <xdr:sp macro="" textlink="">
      <xdr:nvSpPr>
        <xdr:cNvPr id="251" name="テキスト ボックス 250"/>
        <xdr:cNvSpPr txBox="1"/>
      </xdr:nvSpPr>
      <xdr:spPr>
        <a:xfrm>
          <a:off x="1752111" y="168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11961</xdr:rowOff>
    </xdr:from>
    <xdr:to>
      <xdr:col>6</xdr:col>
      <xdr:colOff>38100</xdr:colOff>
      <xdr:row>98</xdr:row>
      <xdr:rowOff>113561</xdr:rowOff>
    </xdr:to>
    <xdr:sp macro="" textlink="">
      <xdr:nvSpPr>
        <xdr:cNvPr id="252" name="フローチャート: 判断 251"/>
        <xdr:cNvSpPr/>
      </xdr:nvSpPr>
      <xdr:spPr>
        <a:xfrm>
          <a:off x="1079500" y="1681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104688</xdr:rowOff>
    </xdr:from>
    <xdr:ext cx="534377" cy="259045"/>
    <xdr:sp macro="" textlink="">
      <xdr:nvSpPr>
        <xdr:cNvPr id="253" name="テキスト ボックス 252"/>
        <xdr:cNvSpPr txBox="1"/>
      </xdr:nvSpPr>
      <xdr:spPr>
        <a:xfrm>
          <a:off x="863111" y="1690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140449</xdr:rowOff>
    </xdr:from>
    <xdr:to>
      <xdr:col>24</xdr:col>
      <xdr:colOff>114300</xdr:colOff>
      <xdr:row>97</xdr:row>
      <xdr:rowOff>70599</xdr:rowOff>
    </xdr:to>
    <xdr:sp macro="" textlink="">
      <xdr:nvSpPr>
        <xdr:cNvPr id="259" name="楕円 258"/>
        <xdr:cNvSpPr/>
      </xdr:nvSpPr>
      <xdr:spPr>
        <a:xfrm>
          <a:off x="4584700" y="1659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118876</xdr:rowOff>
    </xdr:from>
    <xdr:ext cx="599010" cy="259045"/>
    <xdr:sp macro="" textlink="">
      <xdr:nvSpPr>
        <xdr:cNvPr id="260" name="扶助費該当値テキスト"/>
        <xdr:cNvSpPr txBox="1"/>
      </xdr:nvSpPr>
      <xdr:spPr>
        <a:xfrm>
          <a:off x="4686300" y="1657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50429</xdr:rowOff>
    </xdr:from>
    <xdr:to>
      <xdr:col>20</xdr:col>
      <xdr:colOff>38100</xdr:colOff>
      <xdr:row>97</xdr:row>
      <xdr:rowOff>152029</xdr:rowOff>
    </xdr:to>
    <xdr:sp macro="" textlink="">
      <xdr:nvSpPr>
        <xdr:cNvPr id="261" name="楕円 260"/>
        <xdr:cNvSpPr/>
      </xdr:nvSpPr>
      <xdr:spPr>
        <a:xfrm>
          <a:off x="3746500" y="1668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143156</xdr:rowOff>
    </xdr:from>
    <xdr:ext cx="599010" cy="259045"/>
    <xdr:sp macro="" textlink="">
      <xdr:nvSpPr>
        <xdr:cNvPr id="262" name="テキスト ボックス 261"/>
        <xdr:cNvSpPr txBox="1"/>
      </xdr:nvSpPr>
      <xdr:spPr>
        <a:xfrm>
          <a:off x="3497795" y="16773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109996</xdr:rowOff>
    </xdr:from>
    <xdr:to>
      <xdr:col>15</xdr:col>
      <xdr:colOff>101600</xdr:colOff>
      <xdr:row>98</xdr:row>
      <xdr:rowOff>40146</xdr:rowOff>
    </xdr:to>
    <xdr:sp macro="" textlink="">
      <xdr:nvSpPr>
        <xdr:cNvPr id="263" name="楕円 262"/>
        <xdr:cNvSpPr/>
      </xdr:nvSpPr>
      <xdr:spPr>
        <a:xfrm>
          <a:off x="2857500" y="1674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31273</xdr:rowOff>
    </xdr:from>
    <xdr:ext cx="534377" cy="259045"/>
    <xdr:sp macro="" textlink="">
      <xdr:nvSpPr>
        <xdr:cNvPr id="264" name="テキスト ボックス 263"/>
        <xdr:cNvSpPr txBox="1"/>
      </xdr:nvSpPr>
      <xdr:spPr>
        <a:xfrm>
          <a:off x="2641111" y="1683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99366</xdr:rowOff>
    </xdr:from>
    <xdr:to>
      <xdr:col>10</xdr:col>
      <xdr:colOff>165100</xdr:colOff>
      <xdr:row>98</xdr:row>
      <xdr:rowOff>29516</xdr:rowOff>
    </xdr:to>
    <xdr:sp macro="" textlink="">
      <xdr:nvSpPr>
        <xdr:cNvPr id="265" name="楕円 264"/>
        <xdr:cNvSpPr/>
      </xdr:nvSpPr>
      <xdr:spPr>
        <a:xfrm>
          <a:off x="1968500" y="1673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46043</xdr:rowOff>
    </xdr:from>
    <xdr:ext cx="534377" cy="259045"/>
    <xdr:sp macro="" textlink="">
      <xdr:nvSpPr>
        <xdr:cNvPr id="266" name="テキスト ボックス 265"/>
        <xdr:cNvSpPr txBox="1"/>
      </xdr:nvSpPr>
      <xdr:spPr>
        <a:xfrm>
          <a:off x="1752111" y="1650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7617</xdr:rowOff>
    </xdr:from>
    <xdr:to>
      <xdr:col>6</xdr:col>
      <xdr:colOff>38100</xdr:colOff>
      <xdr:row>98</xdr:row>
      <xdr:rowOff>109217</xdr:rowOff>
    </xdr:to>
    <xdr:sp macro="" textlink="">
      <xdr:nvSpPr>
        <xdr:cNvPr id="267" name="楕円 266"/>
        <xdr:cNvSpPr/>
      </xdr:nvSpPr>
      <xdr:spPr>
        <a:xfrm>
          <a:off x="1079500" y="1680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125744</xdr:rowOff>
    </xdr:from>
    <xdr:ext cx="534377" cy="259045"/>
    <xdr:sp macro="" textlink="">
      <xdr:nvSpPr>
        <xdr:cNvPr id="268" name="テキスト ボックス 267"/>
        <xdr:cNvSpPr txBox="1"/>
      </xdr:nvSpPr>
      <xdr:spPr>
        <a:xfrm>
          <a:off x="863111" y="1658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129817</xdr:rowOff>
    </xdr:from>
    <xdr:to>
      <xdr:col>54</xdr:col>
      <xdr:colOff>189865</xdr:colOff>
      <xdr:row>34</xdr:row>
      <xdr:rowOff>13993</xdr:rowOff>
    </xdr:to>
    <xdr:cxnSp macro="">
      <xdr:nvCxnSpPr>
        <xdr:cNvPr id="292" name="直線コネクタ 291"/>
        <xdr:cNvCxnSpPr/>
      </xdr:nvCxnSpPr>
      <xdr:spPr>
        <a:xfrm flipV="1">
          <a:off x="10475595" y="5444767"/>
          <a:ext cx="1270" cy="39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17820</xdr:rowOff>
    </xdr:from>
    <xdr:ext cx="599010" cy="259045"/>
    <xdr:sp macro="" textlink="">
      <xdr:nvSpPr>
        <xdr:cNvPr id="293" name="補助費等最小値テキスト"/>
        <xdr:cNvSpPr txBox="1"/>
      </xdr:nvSpPr>
      <xdr:spPr>
        <a:xfrm>
          <a:off x="10528300" y="584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13993</xdr:rowOff>
    </xdr:from>
    <xdr:to>
      <xdr:col>55</xdr:col>
      <xdr:colOff>88900</xdr:colOff>
      <xdr:row>34</xdr:row>
      <xdr:rowOff>13993</xdr:rowOff>
    </xdr:to>
    <xdr:cxnSp macro="">
      <xdr:nvCxnSpPr>
        <xdr:cNvPr id="294" name="直線コネクタ 293"/>
        <xdr:cNvCxnSpPr/>
      </xdr:nvCxnSpPr>
      <xdr:spPr>
        <a:xfrm>
          <a:off x="10388600" y="5843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76494</xdr:rowOff>
    </xdr:from>
    <xdr:ext cx="599010" cy="259045"/>
    <xdr:sp macro="" textlink="">
      <xdr:nvSpPr>
        <xdr:cNvPr id="295" name="補助費等最大値テキスト"/>
        <xdr:cNvSpPr txBox="1"/>
      </xdr:nvSpPr>
      <xdr:spPr>
        <a:xfrm>
          <a:off x="10528300" y="521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129817</xdr:rowOff>
    </xdr:from>
    <xdr:to>
      <xdr:col>55</xdr:col>
      <xdr:colOff>88900</xdr:colOff>
      <xdr:row>31</xdr:row>
      <xdr:rowOff>129817</xdr:rowOff>
    </xdr:to>
    <xdr:cxnSp macro="">
      <xdr:nvCxnSpPr>
        <xdr:cNvPr id="296" name="直線コネクタ 295"/>
        <xdr:cNvCxnSpPr/>
      </xdr:nvCxnSpPr>
      <xdr:spPr>
        <a:xfrm>
          <a:off x="10388600" y="544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117305</xdr:rowOff>
    </xdr:from>
    <xdr:to>
      <xdr:col>55</xdr:col>
      <xdr:colOff>0</xdr:colOff>
      <xdr:row>38</xdr:row>
      <xdr:rowOff>67089</xdr:rowOff>
    </xdr:to>
    <xdr:cxnSp macro="">
      <xdr:nvCxnSpPr>
        <xdr:cNvPr id="297" name="直線コネクタ 296"/>
        <xdr:cNvCxnSpPr/>
      </xdr:nvCxnSpPr>
      <xdr:spPr>
        <a:xfrm flipV="1">
          <a:off x="9639300" y="5775155"/>
          <a:ext cx="838200" cy="80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165391</xdr:rowOff>
    </xdr:from>
    <xdr:ext cx="599010" cy="259045"/>
    <xdr:sp macro="" textlink="">
      <xdr:nvSpPr>
        <xdr:cNvPr id="298" name="補助費等平均値テキスト"/>
        <xdr:cNvSpPr txBox="1"/>
      </xdr:nvSpPr>
      <xdr:spPr>
        <a:xfrm>
          <a:off x="10528300" y="54803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142514</xdr:rowOff>
    </xdr:from>
    <xdr:to>
      <xdr:col>55</xdr:col>
      <xdr:colOff>50800</xdr:colOff>
      <xdr:row>33</xdr:row>
      <xdr:rowOff>72664</xdr:rowOff>
    </xdr:to>
    <xdr:sp macro="" textlink="">
      <xdr:nvSpPr>
        <xdr:cNvPr id="299" name="フローチャート: 判断 298"/>
        <xdr:cNvSpPr/>
      </xdr:nvSpPr>
      <xdr:spPr>
        <a:xfrm>
          <a:off x="10426700" y="562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58075</xdr:rowOff>
    </xdr:from>
    <xdr:to>
      <xdr:col>50</xdr:col>
      <xdr:colOff>114300</xdr:colOff>
      <xdr:row>38</xdr:row>
      <xdr:rowOff>67089</xdr:rowOff>
    </xdr:to>
    <xdr:cxnSp macro="">
      <xdr:nvCxnSpPr>
        <xdr:cNvPr id="300" name="直線コネクタ 299"/>
        <xdr:cNvCxnSpPr/>
      </xdr:nvCxnSpPr>
      <xdr:spPr>
        <a:xfrm>
          <a:off x="8750300" y="6573175"/>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113871</xdr:rowOff>
    </xdr:from>
    <xdr:to>
      <xdr:col>50</xdr:col>
      <xdr:colOff>165100</xdr:colOff>
      <xdr:row>38</xdr:row>
      <xdr:rowOff>44021</xdr:rowOff>
    </xdr:to>
    <xdr:sp macro="" textlink="">
      <xdr:nvSpPr>
        <xdr:cNvPr id="301" name="フローチャート: 判断 300"/>
        <xdr:cNvSpPr/>
      </xdr:nvSpPr>
      <xdr:spPr>
        <a:xfrm>
          <a:off x="9588500" y="64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60548</xdr:rowOff>
    </xdr:from>
    <xdr:ext cx="534377" cy="259045"/>
    <xdr:sp macro="" textlink="">
      <xdr:nvSpPr>
        <xdr:cNvPr id="302" name="テキスト ボックス 301"/>
        <xdr:cNvSpPr txBox="1"/>
      </xdr:nvSpPr>
      <xdr:spPr>
        <a:xfrm>
          <a:off x="9372111" y="623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58075</xdr:rowOff>
    </xdr:from>
    <xdr:to>
      <xdr:col>45</xdr:col>
      <xdr:colOff>177800</xdr:colOff>
      <xdr:row>38</xdr:row>
      <xdr:rowOff>77963</xdr:rowOff>
    </xdr:to>
    <xdr:cxnSp macro="">
      <xdr:nvCxnSpPr>
        <xdr:cNvPr id="303" name="直線コネクタ 302"/>
        <xdr:cNvCxnSpPr/>
      </xdr:nvCxnSpPr>
      <xdr:spPr>
        <a:xfrm flipV="1">
          <a:off x="7861300" y="6573175"/>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123876</xdr:rowOff>
    </xdr:from>
    <xdr:to>
      <xdr:col>46</xdr:col>
      <xdr:colOff>38100</xdr:colOff>
      <xdr:row>38</xdr:row>
      <xdr:rowOff>54026</xdr:rowOff>
    </xdr:to>
    <xdr:sp macro="" textlink="">
      <xdr:nvSpPr>
        <xdr:cNvPr id="304" name="フローチャート: 判断 303"/>
        <xdr:cNvSpPr/>
      </xdr:nvSpPr>
      <xdr:spPr>
        <a:xfrm>
          <a:off x="8699500" y="646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70553</xdr:rowOff>
    </xdr:from>
    <xdr:ext cx="534377" cy="259045"/>
    <xdr:sp macro="" textlink="">
      <xdr:nvSpPr>
        <xdr:cNvPr id="305" name="テキスト ボックス 304"/>
        <xdr:cNvSpPr txBox="1"/>
      </xdr:nvSpPr>
      <xdr:spPr>
        <a:xfrm>
          <a:off x="8483111" y="624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77963</xdr:rowOff>
    </xdr:from>
    <xdr:to>
      <xdr:col>41</xdr:col>
      <xdr:colOff>50800</xdr:colOff>
      <xdr:row>38</xdr:row>
      <xdr:rowOff>92220</xdr:rowOff>
    </xdr:to>
    <xdr:cxnSp macro="">
      <xdr:nvCxnSpPr>
        <xdr:cNvPr id="306" name="直線コネクタ 305"/>
        <xdr:cNvCxnSpPr/>
      </xdr:nvCxnSpPr>
      <xdr:spPr>
        <a:xfrm flipV="1">
          <a:off x="6972300" y="6593063"/>
          <a:ext cx="889000" cy="1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131519</xdr:rowOff>
    </xdr:from>
    <xdr:to>
      <xdr:col>41</xdr:col>
      <xdr:colOff>101600</xdr:colOff>
      <xdr:row>38</xdr:row>
      <xdr:rowOff>61669</xdr:rowOff>
    </xdr:to>
    <xdr:sp macro="" textlink="">
      <xdr:nvSpPr>
        <xdr:cNvPr id="307" name="フローチャート: 判断 306"/>
        <xdr:cNvSpPr/>
      </xdr:nvSpPr>
      <xdr:spPr>
        <a:xfrm>
          <a:off x="7810500" y="647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78196</xdr:rowOff>
    </xdr:from>
    <xdr:ext cx="534377" cy="259045"/>
    <xdr:sp macro="" textlink="">
      <xdr:nvSpPr>
        <xdr:cNvPr id="308" name="テキスト ボックス 307"/>
        <xdr:cNvSpPr txBox="1"/>
      </xdr:nvSpPr>
      <xdr:spPr>
        <a:xfrm>
          <a:off x="7594111" y="625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135847</xdr:rowOff>
    </xdr:from>
    <xdr:to>
      <xdr:col>36</xdr:col>
      <xdr:colOff>165100</xdr:colOff>
      <xdr:row>38</xdr:row>
      <xdr:rowOff>65997</xdr:rowOff>
    </xdr:to>
    <xdr:sp macro="" textlink="">
      <xdr:nvSpPr>
        <xdr:cNvPr id="309" name="フローチャート: 判断 308"/>
        <xdr:cNvSpPr/>
      </xdr:nvSpPr>
      <xdr:spPr>
        <a:xfrm>
          <a:off x="6921500" y="647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82524</xdr:rowOff>
    </xdr:from>
    <xdr:ext cx="534377" cy="259045"/>
    <xdr:sp macro="" textlink="">
      <xdr:nvSpPr>
        <xdr:cNvPr id="310" name="テキスト ボックス 309"/>
        <xdr:cNvSpPr txBox="1"/>
      </xdr:nvSpPr>
      <xdr:spPr>
        <a:xfrm>
          <a:off x="6705111" y="625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66505</xdr:rowOff>
    </xdr:from>
    <xdr:to>
      <xdr:col>55</xdr:col>
      <xdr:colOff>50800</xdr:colOff>
      <xdr:row>33</xdr:row>
      <xdr:rowOff>168105</xdr:rowOff>
    </xdr:to>
    <xdr:sp macro="" textlink="">
      <xdr:nvSpPr>
        <xdr:cNvPr id="316" name="楕円 315"/>
        <xdr:cNvSpPr/>
      </xdr:nvSpPr>
      <xdr:spPr>
        <a:xfrm>
          <a:off x="10426700" y="57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152882</xdr:rowOff>
    </xdr:from>
    <xdr:ext cx="599010" cy="259045"/>
    <xdr:sp macro="" textlink="">
      <xdr:nvSpPr>
        <xdr:cNvPr id="317" name="補助費等該当値テキスト"/>
        <xdr:cNvSpPr txBox="1"/>
      </xdr:nvSpPr>
      <xdr:spPr>
        <a:xfrm>
          <a:off x="10528300" y="563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16289</xdr:rowOff>
    </xdr:from>
    <xdr:to>
      <xdr:col>50</xdr:col>
      <xdr:colOff>165100</xdr:colOff>
      <xdr:row>38</xdr:row>
      <xdr:rowOff>117889</xdr:rowOff>
    </xdr:to>
    <xdr:sp macro="" textlink="">
      <xdr:nvSpPr>
        <xdr:cNvPr id="318" name="楕円 317"/>
        <xdr:cNvSpPr/>
      </xdr:nvSpPr>
      <xdr:spPr>
        <a:xfrm>
          <a:off x="9588500" y="653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109016</xdr:rowOff>
    </xdr:from>
    <xdr:ext cx="534377" cy="259045"/>
    <xdr:sp macro="" textlink="">
      <xdr:nvSpPr>
        <xdr:cNvPr id="319" name="テキスト ボックス 318"/>
        <xdr:cNvSpPr txBox="1"/>
      </xdr:nvSpPr>
      <xdr:spPr>
        <a:xfrm>
          <a:off x="9372111" y="66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7275</xdr:rowOff>
    </xdr:from>
    <xdr:to>
      <xdr:col>46</xdr:col>
      <xdr:colOff>38100</xdr:colOff>
      <xdr:row>38</xdr:row>
      <xdr:rowOff>108875</xdr:rowOff>
    </xdr:to>
    <xdr:sp macro="" textlink="">
      <xdr:nvSpPr>
        <xdr:cNvPr id="320" name="楕円 319"/>
        <xdr:cNvSpPr/>
      </xdr:nvSpPr>
      <xdr:spPr>
        <a:xfrm>
          <a:off x="8699500" y="65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100002</xdr:rowOff>
    </xdr:from>
    <xdr:ext cx="534377" cy="259045"/>
    <xdr:sp macro="" textlink="">
      <xdr:nvSpPr>
        <xdr:cNvPr id="321" name="テキスト ボックス 320"/>
        <xdr:cNvSpPr txBox="1"/>
      </xdr:nvSpPr>
      <xdr:spPr>
        <a:xfrm>
          <a:off x="8483111" y="661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27163</xdr:rowOff>
    </xdr:from>
    <xdr:to>
      <xdr:col>41</xdr:col>
      <xdr:colOff>101600</xdr:colOff>
      <xdr:row>38</xdr:row>
      <xdr:rowOff>128763</xdr:rowOff>
    </xdr:to>
    <xdr:sp macro="" textlink="">
      <xdr:nvSpPr>
        <xdr:cNvPr id="322" name="楕円 321"/>
        <xdr:cNvSpPr/>
      </xdr:nvSpPr>
      <xdr:spPr>
        <a:xfrm>
          <a:off x="7810500" y="6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119890</xdr:rowOff>
    </xdr:from>
    <xdr:ext cx="534377" cy="259045"/>
    <xdr:sp macro="" textlink="">
      <xdr:nvSpPr>
        <xdr:cNvPr id="323" name="テキスト ボックス 322"/>
        <xdr:cNvSpPr txBox="1"/>
      </xdr:nvSpPr>
      <xdr:spPr>
        <a:xfrm>
          <a:off x="7594111" y="663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41420</xdr:rowOff>
    </xdr:from>
    <xdr:to>
      <xdr:col>36</xdr:col>
      <xdr:colOff>165100</xdr:colOff>
      <xdr:row>38</xdr:row>
      <xdr:rowOff>143020</xdr:rowOff>
    </xdr:to>
    <xdr:sp macro="" textlink="">
      <xdr:nvSpPr>
        <xdr:cNvPr id="324" name="楕円 323"/>
        <xdr:cNvSpPr/>
      </xdr:nvSpPr>
      <xdr:spPr>
        <a:xfrm>
          <a:off x="6921500" y="65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134147</xdr:rowOff>
    </xdr:from>
    <xdr:ext cx="534377" cy="259045"/>
    <xdr:sp macro="" textlink="">
      <xdr:nvSpPr>
        <xdr:cNvPr id="325" name="テキスト ボックス 324"/>
        <xdr:cNvSpPr txBox="1"/>
      </xdr:nvSpPr>
      <xdr:spPr>
        <a:xfrm>
          <a:off x="6705111" y="664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6" name="直線コネクタ 335"/>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37" name="テキスト ボックス 336"/>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38" name="直線コネクタ 337"/>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39" name="テキスト ボックス 338"/>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0" name="直線コネクタ 339"/>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1" name="テキスト ボックス 340"/>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4" name="直線コネクタ 343"/>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5" name="テキスト ボックス 344"/>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6" name="直線コネクタ 34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7" name="テキスト ボックス 34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48" name="直線コネクタ 347"/>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49" name="テキスト ボックス 348"/>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137443</xdr:rowOff>
    </xdr:from>
    <xdr:to>
      <xdr:col>54</xdr:col>
      <xdr:colOff>189865</xdr:colOff>
      <xdr:row>58</xdr:row>
      <xdr:rowOff>109639</xdr:rowOff>
    </xdr:to>
    <xdr:cxnSp macro="">
      <xdr:nvCxnSpPr>
        <xdr:cNvPr id="353" name="直線コネクタ 352"/>
        <xdr:cNvCxnSpPr/>
      </xdr:nvCxnSpPr>
      <xdr:spPr>
        <a:xfrm flipV="1">
          <a:off x="10475595" y="8709943"/>
          <a:ext cx="1270" cy="1343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113466</xdr:rowOff>
    </xdr:from>
    <xdr:ext cx="534377" cy="259045"/>
    <xdr:sp macro="" textlink="">
      <xdr:nvSpPr>
        <xdr:cNvPr id="354" name="普通建設事業費最小値テキスト"/>
        <xdr:cNvSpPr txBox="1"/>
      </xdr:nvSpPr>
      <xdr:spPr>
        <a:xfrm>
          <a:off x="10528300" y="100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109639</xdr:rowOff>
    </xdr:from>
    <xdr:to>
      <xdr:col>55</xdr:col>
      <xdr:colOff>88900</xdr:colOff>
      <xdr:row>58</xdr:row>
      <xdr:rowOff>109639</xdr:rowOff>
    </xdr:to>
    <xdr:cxnSp macro="">
      <xdr:nvCxnSpPr>
        <xdr:cNvPr id="355" name="直線コネクタ 354"/>
        <xdr:cNvCxnSpPr/>
      </xdr:nvCxnSpPr>
      <xdr:spPr>
        <a:xfrm>
          <a:off x="10388600" y="1005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84120</xdr:rowOff>
    </xdr:from>
    <xdr:ext cx="599010" cy="259045"/>
    <xdr:sp macro="" textlink="">
      <xdr:nvSpPr>
        <xdr:cNvPr id="356" name="普通建設事業費最大値テキスト"/>
        <xdr:cNvSpPr txBox="1"/>
      </xdr:nvSpPr>
      <xdr:spPr>
        <a:xfrm>
          <a:off x="10528300" y="84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137443</xdr:rowOff>
    </xdr:from>
    <xdr:to>
      <xdr:col>55</xdr:col>
      <xdr:colOff>88900</xdr:colOff>
      <xdr:row>50</xdr:row>
      <xdr:rowOff>137443</xdr:rowOff>
    </xdr:to>
    <xdr:cxnSp macro="">
      <xdr:nvCxnSpPr>
        <xdr:cNvPr id="357" name="直線コネクタ 356"/>
        <xdr:cNvCxnSpPr/>
      </xdr:nvCxnSpPr>
      <xdr:spPr>
        <a:xfrm>
          <a:off x="10388600" y="87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156945</xdr:rowOff>
    </xdr:from>
    <xdr:to>
      <xdr:col>55</xdr:col>
      <xdr:colOff>0</xdr:colOff>
      <xdr:row>58</xdr:row>
      <xdr:rowOff>19685</xdr:rowOff>
    </xdr:to>
    <xdr:cxnSp macro="">
      <xdr:nvCxnSpPr>
        <xdr:cNvPr id="358" name="直線コネクタ 357"/>
        <xdr:cNvCxnSpPr/>
      </xdr:nvCxnSpPr>
      <xdr:spPr>
        <a:xfrm>
          <a:off x="9639300" y="9929595"/>
          <a:ext cx="838200" cy="3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65757</xdr:rowOff>
    </xdr:from>
    <xdr:ext cx="534377" cy="259045"/>
    <xdr:sp macro="" textlink="">
      <xdr:nvSpPr>
        <xdr:cNvPr id="359" name="普通建設事業費平均値テキスト"/>
        <xdr:cNvSpPr txBox="1"/>
      </xdr:nvSpPr>
      <xdr:spPr>
        <a:xfrm>
          <a:off x="10528300" y="9495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42880</xdr:rowOff>
    </xdr:from>
    <xdr:to>
      <xdr:col>55</xdr:col>
      <xdr:colOff>50800</xdr:colOff>
      <xdr:row>56</xdr:row>
      <xdr:rowOff>144480</xdr:rowOff>
    </xdr:to>
    <xdr:sp macro="" textlink="">
      <xdr:nvSpPr>
        <xdr:cNvPr id="360" name="フローチャート: 判断 359"/>
        <xdr:cNvSpPr/>
      </xdr:nvSpPr>
      <xdr:spPr>
        <a:xfrm>
          <a:off x="10426700" y="964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151973</xdr:rowOff>
    </xdr:from>
    <xdr:to>
      <xdr:col>50</xdr:col>
      <xdr:colOff>114300</xdr:colOff>
      <xdr:row>57</xdr:row>
      <xdr:rowOff>156945</xdr:rowOff>
    </xdr:to>
    <xdr:cxnSp macro="">
      <xdr:nvCxnSpPr>
        <xdr:cNvPr id="361" name="直線コネクタ 360"/>
        <xdr:cNvCxnSpPr/>
      </xdr:nvCxnSpPr>
      <xdr:spPr>
        <a:xfrm>
          <a:off x="8750300" y="9924623"/>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65412</xdr:rowOff>
    </xdr:from>
    <xdr:to>
      <xdr:col>50</xdr:col>
      <xdr:colOff>165100</xdr:colOff>
      <xdr:row>56</xdr:row>
      <xdr:rowOff>167012</xdr:rowOff>
    </xdr:to>
    <xdr:sp macro="" textlink="">
      <xdr:nvSpPr>
        <xdr:cNvPr id="362" name="フローチャート: 判断 361"/>
        <xdr:cNvSpPr/>
      </xdr:nvSpPr>
      <xdr:spPr>
        <a:xfrm>
          <a:off x="9588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12089</xdr:rowOff>
    </xdr:from>
    <xdr:ext cx="534377" cy="259045"/>
    <xdr:sp macro="" textlink="">
      <xdr:nvSpPr>
        <xdr:cNvPr id="363" name="テキスト ボックス 362"/>
        <xdr:cNvSpPr txBox="1"/>
      </xdr:nvSpPr>
      <xdr:spPr>
        <a:xfrm>
          <a:off x="9372111" y="944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100995</xdr:rowOff>
    </xdr:from>
    <xdr:to>
      <xdr:col>45</xdr:col>
      <xdr:colOff>177800</xdr:colOff>
      <xdr:row>57</xdr:row>
      <xdr:rowOff>151973</xdr:rowOff>
    </xdr:to>
    <xdr:cxnSp macro="">
      <xdr:nvCxnSpPr>
        <xdr:cNvPr id="364" name="直線コネクタ 363"/>
        <xdr:cNvCxnSpPr/>
      </xdr:nvCxnSpPr>
      <xdr:spPr>
        <a:xfrm>
          <a:off x="7861300" y="9873645"/>
          <a:ext cx="8890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129291</xdr:rowOff>
    </xdr:from>
    <xdr:to>
      <xdr:col>46</xdr:col>
      <xdr:colOff>38100</xdr:colOff>
      <xdr:row>57</xdr:row>
      <xdr:rowOff>59441</xdr:rowOff>
    </xdr:to>
    <xdr:sp macro="" textlink="">
      <xdr:nvSpPr>
        <xdr:cNvPr id="365" name="フローチャート: 判断 364"/>
        <xdr:cNvSpPr/>
      </xdr:nvSpPr>
      <xdr:spPr>
        <a:xfrm>
          <a:off x="8699500" y="973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75968</xdr:rowOff>
    </xdr:from>
    <xdr:ext cx="534377" cy="259045"/>
    <xdr:sp macro="" textlink="">
      <xdr:nvSpPr>
        <xdr:cNvPr id="366" name="テキスト ボックス 365"/>
        <xdr:cNvSpPr txBox="1"/>
      </xdr:nvSpPr>
      <xdr:spPr>
        <a:xfrm>
          <a:off x="8483111" y="95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36430</xdr:rowOff>
    </xdr:from>
    <xdr:to>
      <xdr:col>41</xdr:col>
      <xdr:colOff>50800</xdr:colOff>
      <xdr:row>57</xdr:row>
      <xdr:rowOff>100995</xdr:rowOff>
    </xdr:to>
    <xdr:cxnSp macro="">
      <xdr:nvCxnSpPr>
        <xdr:cNvPr id="367" name="直線コネクタ 366"/>
        <xdr:cNvCxnSpPr/>
      </xdr:nvCxnSpPr>
      <xdr:spPr>
        <a:xfrm>
          <a:off x="6972300" y="9637630"/>
          <a:ext cx="889000" cy="23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16319</xdr:rowOff>
    </xdr:from>
    <xdr:to>
      <xdr:col>41</xdr:col>
      <xdr:colOff>101600</xdr:colOff>
      <xdr:row>56</xdr:row>
      <xdr:rowOff>117919</xdr:rowOff>
    </xdr:to>
    <xdr:sp macro="" textlink="">
      <xdr:nvSpPr>
        <xdr:cNvPr id="368" name="フローチャート: 判断 367"/>
        <xdr:cNvSpPr/>
      </xdr:nvSpPr>
      <xdr:spPr>
        <a:xfrm>
          <a:off x="7810500" y="961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134446</xdr:rowOff>
    </xdr:from>
    <xdr:ext cx="534377" cy="259045"/>
    <xdr:sp macro="" textlink="">
      <xdr:nvSpPr>
        <xdr:cNvPr id="369" name="テキスト ボックス 368"/>
        <xdr:cNvSpPr txBox="1"/>
      </xdr:nvSpPr>
      <xdr:spPr>
        <a:xfrm>
          <a:off x="7594111" y="939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33279</xdr:rowOff>
    </xdr:from>
    <xdr:to>
      <xdr:col>36</xdr:col>
      <xdr:colOff>165100</xdr:colOff>
      <xdr:row>56</xdr:row>
      <xdr:rowOff>134879</xdr:rowOff>
    </xdr:to>
    <xdr:sp macro="" textlink="">
      <xdr:nvSpPr>
        <xdr:cNvPr id="370" name="フローチャート: 判断 369"/>
        <xdr:cNvSpPr/>
      </xdr:nvSpPr>
      <xdr:spPr>
        <a:xfrm>
          <a:off x="6921500" y="96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126006</xdr:rowOff>
    </xdr:from>
    <xdr:ext cx="534377" cy="259045"/>
    <xdr:sp macro="" textlink="">
      <xdr:nvSpPr>
        <xdr:cNvPr id="371" name="テキスト ボックス 370"/>
        <xdr:cNvSpPr txBox="1"/>
      </xdr:nvSpPr>
      <xdr:spPr>
        <a:xfrm>
          <a:off x="6705111" y="97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140335</xdr:rowOff>
    </xdr:from>
    <xdr:to>
      <xdr:col>55</xdr:col>
      <xdr:colOff>50800</xdr:colOff>
      <xdr:row>58</xdr:row>
      <xdr:rowOff>70485</xdr:rowOff>
    </xdr:to>
    <xdr:sp macro="" textlink="">
      <xdr:nvSpPr>
        <xdr:cNvPr id="377" name="楕円 376"/>
        <xdr:cNvSpPr/>
      </xdr:nvSpPr>
      <xdr:spPr>
        <a:xfrm>
          <a:off x="10426700"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55262</xdr:rowOff>
    </xdr:from>
    <xdr:ext cx="534377" cy="259045"/>
    <xdr:sp macro="" textlink="">
      <xdr:nvSpPr>
        <xdr:cNvPr id="378" name="普通建設事業費該当値テキスト"/>
        <xdr:cNvSpPr txBox="1"/>
      </xdr:nvSpPr>
      <xdr:spPr>
        <a:xfrm>
          <a:off x="10528300" y="982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106145</xdr:rowOff>
    </xdr:from>
    <xdr:to>
      <xdr:col>50</xdr:col>
      <xdr:colOff>165100</xdr:colOff>
      <xdr:row>58</xdr:row>
      <xdr:rowOff>36295</xdr:rowOff>
    </xdr:to>
    <xdr:sp macro="" textlink="">
      <xdr:nvSpPr>
        <xdr:cNvPr id="379" name="楕円 378"/>
        <xdr:cNvSpPr/>
      </xdr:nvSpPr>
      <xdr:spPr>
        <a:xfrm>
          <a:off x="9588500" y="987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27422</xdr:rowOff>
    </xdr:from>
    <xdr:ext cx="534377" cy="259045"/>
    <xdr:sp macro="" textlink="">
      <xdr:nvSpPr>
        <xdr:cNvPr id="380" name="テキスト ボックス 379"/>
        <xdr:cNvSpPr txBox="1"/>
      </xdr:nvSpPr>
      <xdr:spPr>
        <a:xfrm>
          <a:off x="9372111" y="997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101173</xdr:rowOff>
    </xdr:from>
    <xdr:to>
      <xdr:col>46</xdr:col>
      <xdr:colOff>38100</xdr:colOff>
      <xdr:row>58</xdr:row>
      <xdr:rowOff>31323</xdr:rowOff>
    </xdr:to>
    <xdr:sp macro="" textlink="">
      <xdr:nvSpPr>
        <xdr:cNvPr id="381" name="楕円 380"/>
        <xdr:cNvSpPr/>
      </xdr:nvSpPr>
      <xdr:spPr>
        <a:xfrm>
          <a:off x="8699500" y="987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22450</xdr:rowOff>
    </xdr:from>
    <xdr:ext cx="534377" cy="259045"/>
    <xdr:sp macro="" textlink="">
      <xdr:nvSpPr>
        <xdr:cNvPr id="382" name="テキスト ボックス 381"/>
        <xdr:cNvSpPr txBox="1"/>
      </xdr:nvSpPr>
      <xdr:spPr>
        <a:xfrm>
          <a:off x="8483111" y="996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50195</xdr:rowOff>
    </xdr:from>
    <xdr:to>
      <xdr:col>41</xdr:col>
      <xdr:colOff>101600</xdr:colOff>
      <xdr:row>57</xdr:row>
      <xdr:rowOff>151795</xdr:rowOff>
    </xdr:to>
    <xdr:sp macro="" textlink="">
      <xdr:nvSpPr>
        <xdr:cNvPr id="383" name="楕円 382"/>
        <xdr:cNvSpPr/>
      </xdr:nvSpPr>
      <xdr:spPr>
        <a:xfrm>
          <a:off x="7810500" y="982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142922</xdr:rowOff>
    </xdr:from>
    <xdr:ext cx="534377" cy="259045"/>
    <xdr:sp macro="" textlink="">
      <xdr:nvSpPr>
        <xdr:cNvPr id="384" name="テキスト ボックス 383"/>
        <xdr:cNvSpPr txBox="1"/>
      </xdr:nvSpPr>
      <xdr:spPr>
        <a:xfrm>
          <a:off x="7594111" y="991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157080</xdr:rowOff>
    </xdr:from>
    <xdr:to>
      <xdr:col>36</xdr:col>
      <xdr:colOff>165100</xdr:colOff>
      <xdr:row>56</xdr:row>
      <xdr:rowOff>87230</xdr:rowOff>
    </xdr:to>
    <xdr:sp macro="" textlink="">
      <xdr:nvSpPr>
        <xdr:cNvPr id="385" name="楕円 384"/>
        <xdr:cNvSpPr/>
      </xdr:nvSpPr>
      <xdr:spPr>
        <a:xfrm>
          <a:off x="6921500" y="95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103757</xdr:rowOff>
    </xdr:from>
    <xdr:ext cx="534377" cy="259045"/>
    <xdr:sp macro="" textlink="">
      <xdr:nvSpPr>
        <xdr:cNvPr id="386" name="テキスト ボックス 385"/>
        <xdr:cNvSpPr txBox="1"/>
      </xdr:nvSpPr>
      <xdr:spPr>
        <a:xfrm>
          <a:off x="6705111" y="936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105204</xdr:rowOff>
    </xdr:from>
    <xdr:to>
      <xdr:col>54</xdr:col>
      <xdr:colOff>189865</xdr:colOff>
      <xdr:row>78</xdr:row>
      <xdr:rowOff>131059</xdr:rowOff>
    </xdr:to>
    <xdr:cxnSp macro="">
      <xdr:nvCxnSpPr>
        <xdr:cNvPr id="408" name="直線コネクタ 407"/>
        <xdr:cNvCxnSpPr/>
      </xdr:nvCxnSpPr>
      <xdr:spPr>
        <a:xfrm flipV="1">
          <a:off x="10475595" y="12106704"/>
          <a:ext cx="1270" cy="139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134886</xdr:rowOff>
    </xdr:from>
    <xdr:ext cx="378565" cy="259045"/>
    <xdr:sp macro="" textlink="">
      <xdr:nvSpPr>
        <xdr:cNvPr id="409" name="普通建設事業費 （ うち新規整備　）最小値テキスト"/>
        <xdr:cNvSpPr txBox="1"/>
      </xdr:nvSpPr>
      <xdr:spPr>
        <a:xfrm>
          <a:off x="10528300" y="13507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131059</xdr:rowOff>
    </xdr:from>
    <xdr:to>
      <xdr:col>55</xdr:col>
      <xdr:colOff>88900</xdr:colOff>
      <xdr:row>78</xdr:row>
      <xdr:rowOff>131059</xdr:rowOff>
    </xdr:to>
    <xdr:cxnSp macro="">
      <xdr:nvCxnSpPr>
        <xdr:cNvPr id="410" name="直線コネクタ 409"/>
        <xdr:cNvCxnSpPr/>
      </xdr:nvCxnSpPr>
      <xdr:spPr>
        <a:xfrm>
          <a:off x="10388600" y="13504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51881</xdr:rowOff>
    </xdr:from>
    <xdr:ext cx="534377" cy="259045"/>
    <xdr:sp macro="" textlink="">
      <xdr:nvSpPr>
        <xdr:cNvPr id="411" name="普通建設事業費 （ うち新規整備　）最大値テキスト"/>
        <xdr:cNvSpPr txBox="1"/>
      </xdr:nvSpPr>
      <xdr:spPr>
        <a:xfrm>
          <a:off x="10528300" y="1188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105204</xdr:rowOff>
    </xdr:from>
    <xdr:to>
      <xdr:col>55</xdr:col>
      <xdr:colOff>88900</xdr:colOff>
      <xdr:row>70</xdr:row>
      <xdr:rowOff>105204</xdr:rowOff>
    </xdr:to>
    <xdr:cxnSp macro="">
      <xdr:nvCxnSpPr>
        <xdr:cNvPr id="412" name="直線コネクタ 411"/>
        <xdr:cNvCxnSpPr/>
      </xdr:nvCxnSpPr>
      <xdr:spPr>
        <a:xfrm>
          <a:off x="10388600" y="1210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60742</xdr:rowOff>
    </xdr:from>
    <xdr:to>
      <xdr:col>55</xdr:col>
      <xdr:colOff>0</xdr:colOff>
      <xdr:row>78</xdr:row>
      <xdr:rowOff>107102</xdr:rowOff>
    </xdr:to>
    <xdr:cxnSp macro="">
      <xdr:nvCxnSpPr>
        <xdr:cNvPr id="413" name="直線コネクタ 412"/>
        <xdr:cNvCxnSpPr/>
      </xdr:nvCxnSpPr>
      <xdr:spPr>
        <a:xfrm flipV="1">
          <a:off x="9639300" y="13433842"/>
          <a:ext cx="838200" cy="4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49209</xdr:rowOff>
    </xdr:from>
    <xdr:ext cx="534377" cy="259045"/>
    <xdr:sp macro="" textlink="">
      <xdr:nvSpPr>
        <xdr:cNvPr id="414" name="普通建設事業費 （ うち新規整備　）平均値テキスト"/>
        <xdr:cNvSpPr txBox="1"/>
      </xdr:nvSpPr>
      <xdr:spPr>
        <a:xfrm>
          <a:off x="10528300" y="13079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26332</xdr:rowOff>
    </xdr:from>
    <xdr:to>
      <xdr:col>55</xdr:col>
      <xdr:colOff>50800</xdr:colOff>
      <xdr:row>77</xdr:row>
      <xdr:rowOff>127932</xdr:rowOff>
    </xdr:to>
    <xdr:sp macro="" textlink="">
      <xdr:nvSpPr>
        <xdr:cNvPr id="415" name="フローチャート: 判断 414"/>
        <xdr:cNvSpPr/>
      </xdr:nvSpPr>
      <xdr:spPr>
        <a:xfrm>
          <a:off x="104267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97044</xdr:rowOff>
    </xdr:from>
    <xdr:to>
      <xdr:col>50</xdr:col>
      <xdr:colOff>114300</xdr:colOff>
      <xdr:row>78</xdr:row>
      <xdr:rowOff>107102</xdr:rowOff>
    </xdr:to>
    <xdr:cxnSp macro="">
      <xdr:nvCxnSpPr>
        <xdr:cNvPr id="416" name="直線コネクタ 415"/>
        <xdr:cNvCxnSpPr/>
      </xdr:nvCxnSpPr>
      <xdr:spPr>
        <a:xfrm>
          <a:off x="8750300" y="13470144"/>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28916</xdr:rowOff>
    </xdr:from>
    <xdr:to>
      <xdr:col>50</xdr:col>
      <xdr:colOff>165100</xdr:colOff>
      <xdr:row>77</xdr:row>
      <xdr:rowOff>130516</xdr:rowOff>
    </xdr:to>
    <xdr:sp macro="" textlink="">
      <xdr:nvSpPr>
        <xdr:cNvPr id="417" name="フローチャート: 判断 416"/>
        <xdr:cNvSpPr/>
      </xdr:nvSpPr>
      <xdr:spPr>
        <a:xfrm>
          <a:off x="9588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147043</xdr:rowOff>
    </xdr:from>
    <xdr:ext cx="534377" cy="259045"/>
    <xdr:sp macro="" textlink="">
      <xdr:nvSpPr>
        <xdr:cNvPr id="418" name="テキスト ボックス 417"/>
        <xdr:cNvSpPr txBox="1"/>
      </xdr:nvSpPr>
      <xdr:spPr>
        <a:xfrm>
          <a:off x="9372111" y="1300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67165</xdr:rowOff>
    </xdr:from>
    <xdr:to>
      <xdr:col>45</xdr:col>
      <xdr:colOff>177800</xdr:colOff>
      <xdr:row>78</xdr:row>
      <xdr:rowOff>97044</xdr:rowOff>
    </xdr:to>
    <xdr:cxnSp macro="">
      <xdr:nvCxnSpPr>
        <xdr:cNvPr id="419" name="直線コネクタ 418"/>
        <xdr:cNvCxnSpPr/>
      </xdr:nvCxnSpPr>
      <xdr:spPr>
        <a:xfrm>
          <a:off x="7861300" y="13440265"/>
          <a:ext cx="889000" cy="2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76121</xdr:rowOff>
    </xdr:from>
    <xdr:to>
      <xdr:col>46</xdr:col>
      <xdr:colOff>38100</xdr:colOff>
      <xdr:row>78</xdr:row>
      <xdr:rowOff>6271</xdr:rowOff>
    </xdr:to>
    <xdr:sp macro="" textlink="">
      <xdr:nvSpPr>
        <xdr:cNvPr id="420" name="フローチャート: 判断 419"/>
        <xdr:cNvSpPr/>
      </xdr:nvSpPr>
      <xdr:spPr>
        <a:xfrm>
          <a:off x="8699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22798</xdr:rowOff>
    </xdr:from>
    <xdr:ext cx="469744" cy="259045"/>
    <xdr:sp macro="" textlink="">
      <xdr:nvSpPr>
        <xdr:cNvPr id="421" name="テキスト ボックス 420"/>
        <xdr:cNvSpPr txBox="1"/>
      </xdr:nvSpPr>
      <xdr:spPr>
        <a:xfrm>
          <a:off x="8515428" y="1305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79442</xdr:rowOff>
    </xdr:from>
    <xdr:to>
      <xdr:col>41</xdr:col>
      <xdr:colOff>50800</xdr:colOff>
      <xdr:row>78</xdr:row>
      <xdr:rowOff>67165</xdr:rowOff>
    </xdr:to>
    <xdr:cxnSp macro="">
      <xdr:nvCxnSpPr>
        <xdr:cNvPr id="422" name="直線コネクタ 421"/>
        <xdr:cNvCxnSpPr/>
      </xdr:nvCxnSpPr>
      <xdr:spPr>
        <a:xfrm>
          <a:off x="6972300" y="13281092"/>
          <a:ext cx="889000" cy="15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21120</xdr:rowOff>
    </xdr:from>
    <xdr:to>
      <xdr:col>41</xdr:col>
      <xdr:colOff>101600</xdr:colOff>
      <xdr:row>77</xdr:row>
      <xdr:rowOff>122720</xdr:rowOff>
    </xdr:to>
    <xdr:sp macro="" textlink="">
      <xdr:nvSpPr>
        <xdr:cNvPr id="423" name="フローチャート: 判断 422"/>
        <xdr:cNvSpPr/>
      </xdr:nvSpPr>
      <xdr:spPr>
        <a:xfrm>
          <a:off x="7810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139247</xdr:rowOff>
    </xdr:from>
    <xdr:ext cx="534377" cy="259045"/>
    <xdr:sp macro="" textlink="">
      <xdr:nvSpPr>
        <xdr:cNvPr id="424" name="テキスト ボックス 423"/>
        <xdr:cNvSpPr txBox="1"/>
      </xdr:nvSpPr>
      <xdr:spPr>
        <a:xfrm>
          <a:off x="7594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5" name="フローチャート: 判断 424"/>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134421</xdr:rowOff>
    </xdr:from>
    <xdr:ext cx="469744" cy="259045"/>
    <xdr:sp macro="" textlink="">
      <xdr:nvSpPr>
        <xdr:cNvPr id="426" name="テキスト ボックス 425"/>
        <xdr:cNvSpPr txBox="1"/>
      </xdr:nvSpPr>
      <xdr:spPr>
        <a:xfrm>
          <a:off x="6737428" y="1333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9942</xdr:rowOff>
    </xdr:from>
    <xdr:to>
      <xdr:col>55</xdr:col>
      <xdr:colOff>50800</xdr:colOff>
      <xdr:row>78</xdr:row>
      <xdr:rowOff>111542</xdr:rowOff>
    </xdr:to>
    <xdr:sp macro="" textlink="">
      <xdr:nvSpPr>
        <xdr:cNvPr id="432" name="楕円 431"/>
        <xdr:cNvSpPr/>
      </xdr:nvSpPr>
      <xdr:spPr>
        <a:xfrm>
          <a:off x="10426700" y="1338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96319</xdr:rowOff>
    </xdr:from>
    <xdr:ext cx="469744" cy="259045"/>
    <xdr:sp macro="" textlink="">
      <xdr:nvSpPr>
        <xdr:cNvPr id="433" name="普通建設事業費 （ うち新規整備　）該当値テキスト"/>
        <xdr:cNvSpPr txBox="1"/>
      </xdr:nvSpPr>
      <xdr:spPr>
        <a:xfrm>
          <a:off x="10528300" y="1329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56302</xdr:rowOff>
    </xdr:from>
    <xdr:to>
      <xdr:col>50</xdr:col>
      <xdr:colOff>165100</xdr:colOff>
      <xdr:row>78</xdr:row>
      <xdr:rowOff>157902</xdr:rowOff>
    </xdr:to>
    <xdr:sp macro="" textlink="">
      <xdr:nvSpPr>
        <xdr:cNvPr id="434" name="楕円 433"/>
        <xdr:cNvSpPr/>
      </xdr:nvSpPr>
      <xdr:spPr>
        <a:xfrm>
          <a:off x="9588500" y="134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149029</xdr:rowOff>
    </xdr:from>
    <xdr:ext cx="469744" cy="259045"/>
    <xdr:sp macro="" textlink="">
      <xdr:nvSpPr>
        <xdr:cNvPr id="435" name="テキスト ボックス 434"/>
        <xdr:cNvSpPr txBox="1"/>
      </xdr:nvSpPr>
      <xdr:spPr>
        <a:xfrm>
          <a:off x="9404428" y="1352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46244</xdr:rowOff>
    </xdr:from>
    <xdr:to>
      <xdr:col>46</xdr:col>
      <xdr:colOff>38100</xdr:colOff>
      <xdr:row>78</xdr:row>
      <xdr:rowOff>147844</xdr:rowOff>
    </xdr:to>
    <xdr:sp macro="" textlink="">
      <xdr:nvSpPr>
        <xdr:cNvPr id="436" name="楕円 435"/>
        <xdr:cNvSpPr/>
      </xdr:nvSpPr>
      <xdr:spPr>
        <a:xfrm>
          <a:off x="8699500" y="1341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138971</xdr:rowOff>
    </xdr:from>
    <xdr:ext cx="469744" cy="259045"/>
    <xdr:sp macro="" textlink="">
      <xdr:nvSpPr>
        <xdr:cNvPr id="437" name="テキスト ボックス 436"/>
        <xdr:cNvSpPr txBox="1"/>
      </xdr:nvSpPr>
      <xdr:spPr>
        <a:xfrm>
          <a:off x="8515428" y="1351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16365</xdr:rowOff>
    </xdr:from>
    <xdr:to>
      <xdr:col>41</xdr:col>
      <xdr:colOff>101600</xdr:colOff>
      <xdr:row>78</xdr:row>
      <xdr:rowOff>117965</xdr:rowOff>
    </xdr:to>
    <xdr:sp macro="" textlink="">
      <xdr:nvSpPr>
        <xdr:cNvPr id="438" name="楕円 437"/>
        <xdr:cNvSpPr/>
      </xdr:nvSpPr>
      <xdr:spPr>
        <a:xfrm>
          <a:off x="7810500" y="133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109092</xdr:rowOff>
    </xdr:from>
    <xdr:ext cx="469744" cy="259045"/>
    <xdr:sp macro="" textlink="">
      <xdr:nvSpPr>
        <xdr:cNvPr id="439" name="テキスト ボックス 438"/>
        <xdr:cNvSpPr txBox="1"/>
      </xdr:nvSpPr>
      <xdr:spPr>
        <a:xfrm>
          <a:off x="7626428" y="1348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28642</xdr:rowOff>
    </xdr:from>
    <xdr:to>
      <xdr:col>36</xdr:col>
      <xdr:colOff>165100</xdr:colOff>
      <xdr:row>77</xdr:row>
      <xdr:rowOff>130242</xdr:rowOff>
    </xdr:to>
    <xdr:sp macro="" textlink="">
      <xdr:nvSpPr>
        <xdr:cNvPr id="440" name="楕円 439"/>
        <xdr:cNvSpPr/>
      </xdr:nvSpPr>
      <xdr:spPr>
        <a:xfrm>
          <a:off x="6921500" y="1323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146769</xdr:rowOff>
    </xdr:from>
    <xdr:ext cx="534377" cy="259045"/>
    <xdr:sp macro="" textlink="">
      <xdr:nvSpPr>
        <xdr:cNvPr id="441" name="テキスト ボックス 440"/>
        <xdr:cNvSpPr txBox="1"/>
      </xdr:nvSpPr>
      <xdr:spPr>
        <a:xfrm>
          <a:off x="6705111" y="1300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3" name="テキスト ボックス 45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1" name="テキスト ボックス 460"/>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90342</xdr:rowOff>
    </xdr:from>
    <xdr:to>
      <xdr:col>54</xdr:col>
      <xdr:colOff>189865</xdr:colOff>
      <xdr:row>98</xdr:row>
      <xdr:rowOff>106972</xdr:rowOff>
    </xdr:to>
    <xdr:cxnSp macro="">
      <xdr:nvCxnSpPr>
        <xdr:cNvPr id="465" name="直線コネクタ 464"/>
        <xdr:cNvCxnSpPr/>
      </xdr:nvCxnSpPr>
      <xdr:spPr>
        <a:xfrm flipV="1">
          <a:off x="10475595" y="15692292"/>
          <a:ext cx="1270" cy="121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110799</xdr:rowOff>
    </xdr:from>
    <xdr:ext cx="469744" cy="259045"/>
    <xdr:sp macro="" textlink="">
      <xdr:nvSpPr>
        <xdr:cNvPr id="466" name="普通建設事業費 （ うち更新整備　）最小値テキスト"/>
        <xdr:cNvSpPr txBox="1"/>
      </xdr:nvSpPr>
      <xdr:spPr>
        <a:xfrm>
          <a:off x="10528300" y="169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106972</xdr:rowOff>
    </xdr:from>
    <xdr:to>
      <xdr:col>55</xdr:col>
      <xdr:colOff>88900</xdr:colOff>
      <xdr:row>98</xdr:row>
      <xdr:rowOff>106972</xdr:rowOff>
    </xdr:to>
    <xdr:cxnSp macro="">
      <xdr:nvCxnSpPr>
        <xdr:cNvPr id="467" name="直線コネクタ 466"/>
        <xdr:cNvCxnSpPr/>
      </xdr:nvCxnSpPr>
      <xdr:spPr>
        <a:xfrm>
          <a:off x="10388600" y="169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37019</xdr:rowOff>
    </xdr:from>
    <xdr:ext cx="534377" cy="259045"/>
    <xdr:sp macro="" textlink="">
      <xdr:nvSpPr>
        <xdr:cNvPr id="468" name="普通建設事業費 （ うち更新整備　）最大値テキスト"/>
        <xdr:cNvSpPr txBox="1"/>
      </xdr:nvSpPr>
      <xdr:spPr>
        <a:xfrm>
          <a:off x="10528300" y="154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90342</xdr:rowOff>
    </xdr:from>
    <xdr:to>
      <xdr:col>55</xdr:col>
      <xdr:colOff>88900</xdr:colOff>
      <xdr:row>91</xdr:row>
      <xdr:rowOff>90342</xdr:rowOff>
    </xdr:to>
    <xdr:cxnSp macro="">
      <xdr:nvCxnSpPr>
        <xdr:cNvPr id="469" name="直線コネクタ 468"/>
        <xdr:cNvCxnSpPr/>
      </xdr:nvCxnSpPr>
      <xdr:spPr>
        <a:xfrm>
          <a:off x="10388600" y="156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62091</xdr:rowOff>
    </xdr:from>
    <xdr:to>
      <xdr:col>55</xdr:col>
      <xdr:colOff>0</xdr:colOff>
      <xdr:row>97</xdr:row>
      <xdr:rowOff>145681</xdr:rowOff>
    </xdr:to>
    <xdr:cxnSp macro="">
      <xdr:nvCxnSpPr>
        <xdr:cNvPr id="470" name="直線コネクタ 469"/>
        <xdr:cNvCxnSpPr/>
      </xdr:nvCxnSpPr>
      <xdr:spPr>
        <a:xfrm>
          <a:off x="9639300" y="16692741"/>
          <a:ext cx="838200" cy="8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98023</xdr:rowOff>
    </xdr:from>
    <xdr:ext cx="534377" cy="259045"/>
    <xdr:sp macro="" textlink="">
      <xdr:nvSpPr>
        <xdr:cNvPr id="471" name="普通建設事業費 （ うち更新整備　）平均値テキスト"/>
        <xdr:cNvSpPr txBox="1"/>
      </xdr:nvSpPr>
      <xdr:spPr>
        <a:xfrm>
          <a:off x="10528300" y="16385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75146</xdr:rowOff>
    </xdr:from>
    <xdr:to>
      <xdr:col>55</xdr:col>
      <xdr:colOff>50800</xdr:colOff>
      <xdr:row>97</xdr:row>
      <xdr:rowOff>5296</xdr:rowOff>
    </xdr:to>
    <xdr:sp macro="" textlink="">
      <xdr:nvSpPr>
        <xdr:cNvPr id="472" name="フローチャート: 判断 471"/>
        <xdr:cNvSpPr/>
      </xdr:nvSpPr>
      <xdr:spPr>
        <a:xfrm>
          <a:off x="104267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62091</xdr:rowOff>
    </xdr:from>
    <xdr:to>
      <xdr:col>50</xdr:col>
      <xdr:colOff>114300</xdr:colOff>
      <xdr:row>97</xdr:row>
      <xdr:rowOff>63005</xdr:rowOff>
    </xdr:to>
    <xdr:cxnSp macro="">
      <xdr:nvCxnSpPr>
        <xdr:cNvPr id="473" name="直線コネクタ 472"/>
        <xdr:cNvCxnSpPr/>
      </xdr:nvCxnSpPr>
      <xdr:spPr>
        <a:xfrm flipV="1">
          <a:off x="8750300" y="1669274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104121</xdr:rowOff>
    </xdr:from>
    <xdr:to>
      <xdr:col>50</xdr:col>
      <xdr:colOff>165100</xdr:colOff>
      <xdr:row>97</xdr:row>
      <xdr:rowOff>34271</xdr:rowOff>
    </xdr:to>
    <xdr:sp macro="" textlink="">
      <xdr:nvSpPr>
        <xdr:cNvPr id="474" name="フローチャート: 判断 473"/>
        <xdr:cNvSpPr/>
      </xdr:nvSpPr>
      <xdr:spPr>
        <a:xfrm>
          <a:off x="9588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50798</xdr:rowOff>
    </xdr:from>
    <xdr:ext cx="534377" cy="259045"/>
    <xdr:sp macro="" textlink="">
      <xdr:nvSpPr>
        <xdr:cNvPr id="475" name="テキスト ボックス 474"/>
        <xdr:cNvSpPr txBox="1"/>
      </xdr:nvSpPr>
      <xdr:spPr>
        <a:xfrm>
          <a:off x="9372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51803</xdr:rowOff>
    </xdr:from>
    <xdr:to>
      <xdr:col>45</xdr:col>
      <xdr:colOff>177800</xdr:colOff>
      <xdr:row>97</xdr:row>
      <xdr:rowOff>63005</xdr:rowOff>
    </xdr:to>
    <xdr:cxnSp macro="">
      <xdr:nvCxnSpPr>
        <xdr:cNvPr id="476" name="直線コネクタ 475"/>
        <xdr:cNvCxnSpPr/>
      </xdr:nvCxnSpPr>
      <xdr:spPr>
        <a:xfrm>
          <a:off x="7861300" y="16682453"/>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156660</xdr:rowOff>
    </xdr:from>
    <xdr:to>
      <xdr:col>46</xdr:col>
      <xdr:colOff>38100</xdr:colOff>
      <xdr:row>97</xdr:row>
      <xdr:rowOff>86810</xdr:rowOff>
    </xdr:to>
    <xdr:sp macro="" textlink="">
      <xdr:nvSpPr>
        <xdr:cNvPr id="477" name="フローチャート: 判断 476"/>
        <xdr:cNvSpPr/>
      </xdr:nvSpPr>
      <xdr:spPr>
        <a:xfrm>
          <a:off x="8699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103337</xdr:rowOff>
    </xdr:from>
    <xdr:ext cx="534377" cy="259045"/>
    <xdr:sp macro="" textlink="">
      <xdr:nvSpPr>
        <xdr:cNvPr id="478" name="テキスト ボックス 477"/>
        <xdr:cNvSpPr txBox="1"/>
      </xdr:nvSpPr>
      <xdr:spPr>
        <a:xfrm>
          <a:off x="8483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51803</xdr:rowOff>
    </xdr:from>
    <xdr:to>
      <xdr:col>41</xdr:col>
      <xdr:colOff>50800</xdr:colOff>
      <xdr:row>97</xdr:row>
      <xdr:rowOff>112116</xdr:rowOff>
    </xdr:to>
    <xdr:cxnSp macro="">
      <xdr:nvCxnSpPr>
        <xdr:cNvPr id="479" name="直線コネクタ 478"/>
        <xdr:cNvCxnSpPr/>
      </xdr:nvCxnSpPr>
      <xdr:spPr>
        <a:xfrm flipV="1">
          <a:off x="6972300" y="16682453"/>
          <a:ext cx="889000" cy="6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85337</xdr:rowOff>
    </xdr:from>
    <xdr:to>
      <xdr:col>41</xdr:col>
      <xdr:colOff>101600</xdr:colOff>
      <xdr:row>97</xdr:row>
      <xdr:rowOff>15487</xdr:rowOff>
    </xdr:to>
    <xdr:sp macro="" textlink="">
      <xdr:nvSpPr>
        <xdr:cNvPr id="480" name="フローチャート: 判断 479"/>
        <xdr:cNvSpPr/>
      </xdr:nvSpPr>
      <xdr:spPr>
        <a:xfrm>
          <a:off x="7810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32014</xdr:rowOff>
    </xdr:from>
    <xdr:ext cx="534377" cy="259045"/>
    <xdr:sp macro="" textlink="">
      <xdr:nvSpPr>
        <xdr:cNvPr id="481" name="テキスト ボックス 480"/>
        <xdr:cNvSpPr txBox="1"/>
      </xdr:nvSpPr>
      <xdr:spPr>
        <a:xfrm>
          <a:off x="7594111" y="163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108026</xdr:rowOff>
    </xdr:from>
    <xdr:to>
      <xdr:col>36</xdr:col>
      <xdr:colOff>165100</xdr:colOff>
      <xdr:row>97</xdr:row>
      <xdr:rowOff>38176</xdr:rowOff>
    </xdr:to>
    <xdr:sp macro="" textlink="">
      <xdr:nvSpPr>
        <xdr:cNvPr id="482" name="フローチャート: 判断 481"/>
        <xdr:cNvSpPr/>
      </xdr:nvSpPr>
      <xdr:spPr>
        <a:xfrm>
          <a:off x="69215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54703</xdr:rowOff>
    </xdr:from>
    <xdr:ext cx="534377" cy="259045"/>
    <xdr:sp macro="" textlink="">
      <xdr:nvSpPr>
        <xdr:cNvPr id="483" name="テキスト ボックス 482"/>
        <xdr:cNvSpPr txBox="1"/>
      </xdr:nvSpPr>
      <xdr:spPr>
        <a:xfrm>
          <a:off x="6705111" y="163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94881</xdr:rowOff>
    </xdr:from>
    <xdr:to>
      <xdr:col>55</xdr:col>
      <xdr:colOff>50800</xdr:colOff>
      <xdr:row>98</xdr:row>
      <xdr:rowOff>25031</xdr:rowOff>
    </xdr:to>
    <xdr:sp macro="" textlink="">
      <xdr:nvSpPr>
        <xdr:cNvPr id="489" name="楕円 488"/>
        <xdr:cNvSpPr/>
      </xdr:nvSpPr>
      <xdr:spPr>
        <a:xfrm>
          <a:off x="10426700" y="1672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73308</xdr:rowOff>
    </xdr:from>
    <xdr:ext cx="534377" cy="259045"/>
    <xdr:sp macro="" textlink="">
      <xdr:nvSpPr>
        <xdr:cNvPr id="490" name="普通建設事業費 （ うち更新整備　）該当値テキスト"/>
        <xdr:cNvSpPr txBox="1"/>
      </xdr:nvSpPr>
      <xdr:spPr>
        <a:xfrm>
          <a:off x="10528300" y="1670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11291</xdr:rowOff>
    </xdr:from>
    <xdr:to>
      <xdr:col>50</xdr:col>
      <xdr:colOff>165100</xdr:colOff>
      <xdr:row>97</xdr:row>
      <xdr:rowOff>112891</xdr:rowOff>
    </xdr:to>
    <xdr:sp macro="" textlink="">
      <xdr:nvSpPr>
        <xdr:cNvPr id="491" name="楕円 490"/>
        <xdr:cNvSpPr/>
      </xdr:nvSpPr>
      <xdr:spPr>
        <a:xfrm>
          <a:off x="9588500" y="1664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104018</xdr:rowOff>
    </xdr:from>
    <xdr:ext cx="534377" cy="259045"/>
    <xdr:sp macro="" textlink="">
      <xdr:nvSpPr>
        <xdr:cNvPr id="492" name="テキスト ボックス 491"/>
        <xdr:cNvSpPr txBox="1"/>
      </xdr:nvSpPr>
      <xdr:spPr>
        <a:xfrm>
          <a:off x="9372111" y="1673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12205</xdr:rowOff>
    </xdr:from>
    <xdr:to>
      <xdr:col>46</xdr:col>
      <xdr:colOff>38100</xdr:colOff>
      <xdr:row>97</xdr:row>
      <xdr:rowOff>113805</xdr:rowOff>
    </xdr:to>
    <xdr:sp macro="" textlink="">
      <xdr:nvSpPr>
        <xdr:cNvPr id="493" name="楕円 492"/>
        <xdr:cNvSpPr/>
      </xdr:nvSpPr>
      <xdr:spPr>
        <a:xfrm>
          <a:off x="8699500" y="166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104932</xdr:rowOff>
    </xdr:from>
    <xdr:ext cx="534377" cy="259045"/>
    <xdr:sp macro="" textlink="">
      <xdr:nvSpPr>
        <xdr:cNvPr id="494" name="テキスト ボックス 493"/>
        <xdr:cNvSpPr txBox="1"/>
      </xdr:nvSpPr>
      <xdr:spPr>
        <a:xfrm>
          <a:off x="8483111" y="1673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1003</xdr:rowOff>
    </xdr:from>
    <xdr:to>
      <xdr:col>41</xdr:col>
      <xdr:colOff>101600</xdr:colOff>
      <xdr:row>97</xdr:row>
      <xdr:rowOff>102603</xdr:rowOff>
    </xdr:to>
    <xdr:sp macro="" textlink="">
      <xdr:nvSpPr>
        <xdr:cNvPr id="495" name="楕円 494"/>
        <xdr:cNvSpPr/>
      </xdr:nvSpPr>
      <xdr:spPr>
        <a:xfrm>
          <a:off x="7810500" y="1663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93730</xdr:rowOff>
    </xdr:from>
    <xdr:ext cx="534377" cy="259045"/>
    <xdr:sp macro="" textlink="">
      <xdr:nvSpPr>
        <xdr:cNvPr id="496" name="テキスト ボックス 495"/>
        <xdr:cNvSpPr txBox="1"/>
      </xdr:nvSpPr>
      <xdr:spPr>
        <a:xfrm>
          <a:off x="7594111" y="1672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61316</xdr:rowOff>
    </xdr:from>
    <xdr:to>
      <xdr:col>36</xdr:col>
      <xdr:colOff>165100</xdr:colOff>
      <xdr:row>97</xdr:row>
      <xdr:rowOff>162916</xdr:rowOff>
    </xdr:to>
    <xdr:sp macro="" textlink="">
      <xdr:nvSpPr>
        <xdr:cNvPr id="497" name="楕円 496"/>
        <xdr:cNvSpPr/>
      </xdr:nvSpPr>
      <xdr:spPr>
        <a:xfrm>
          <a:off x="6921500" y="1669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154043</xdr:rowOff>
    </xdr:from>
    <xdr:ext cx="534377" cy="259045"/>
    <xdr:sp macro="" textlink="">
      <xdr:nvSpPr>
        <xdr:cNvPr id="498" name="テキスト ボックス 497"/>
        <xdr:cNvSpPr txBox="1"/>
      </xdr:nvSpPr>
      <xdr:spPr>
        <a:xfrm>
          <a:off x="6705111" y="1678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2" name="テキスト ボックス 511"/>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4" name="テキスト ボックス 513"/>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6" name="テキスト ボックス 515"/>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8" name="テキスト ボックス 517"/>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45060</xdr:rowOff>
    </xdr:from>
    <xdr:to>
      <xdr:col>85</xdr:col>
      <xdr:colOff>126364</xdr:colOff>
      <xdr:row>38</xdr:row>
      <xdr:rowOff>139700</xdr:rowOff>
    </xdr:to>
    <xdr:cxnSp macro="">
      <xdr:nvCxnSpPr>
        <xdr:cNvPr id="520" name="直線コネクタ 519"/>
        <xdr:cNvCxnSpPr/>
      </xdr:nvCxnSpPr>
      <xdr:spPr>
        <a:xfrm flipV="1">
          <a:off x="16317595" y="5702910"/>
          <a:ext cx="1269" cy="95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163187</xdr:rowOff>
    </xdr:from>
    <xdr:ext cx="469744" cy="259045"/>
    <xdr:sp macro="" textlink="">
      <xdr:nvSpPr>
        <xdr:cNvPr id="523" name="災害復旧事業費最大値テキスト"/>
        <xdr:cNvSpPr txBox="1"/>
      </xdr:nvSpPr>
      <xdr:spPr>
        <a:xfrm>
          <a:off x="16370300" y="54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45060</xdr:rowOff>
    </xdr:from>
    <xdr:to>
      <xdr:col>86</xdr:col>
      <xdr:colOff>25400</xdr:colOff>
      <xdr:row>33</xdr:row>
      <xdr:rowOff>45060</xdr:rowOff>
    </xdr:to>
    <xdr:cxnSp macro="">
      <xdr:nvCxnSpPr>
        <xdr:cNvPr id="524" name="直線コネクタ 523"/>
        <xdr:cNvCxnSpPr/>
      </xdr:nvCxnSpPr>
      <xdr:spPr>
        <a:xfrm>
          <a:off x="16230600" y="570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5" name="直線コネクタ 524"/>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115435</xdr:rowOff>
    </xdr:from>
    <xdr:ext cx="378565" cy="259045"/>
    <xdr:sp macro="" textlink="">
      <xdr:nvSpPr>
        <xdr:cNvPr id="526" name="災害復旧事業費平均値テキスト"/>
        <xdr:cNvSpPr txBox="1"/>
      </xdr:nvSpPr>
      <xdr:spPr>
        <a:xfrm>
          <a:off x="16370300" y="62876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92558</xdr:rowOff>
    </xdr:from>
    <xdr:to>
      <xdr:col>85</xdr:col>
      <xdr:colOff>177800</xdr:colOff>
      <xdr:row>38</xdr:row>
      <xdr:rowOff>22707</xdr:rowOff>
    </xdr:to>
    <xdr:sp macro="" textlink="">
      <xdr:nvSpPr>
        <xdr:cNvPr id="527" name="フローチャート: 判断 526"/>
        <xdr:cNvSpPr/>
      </xdr:nvSpPr>
      <xdr:spPr>
        <a:xfrm>
          <a:off x="162687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8" name="直線コネクタ 527"/>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138278</xdr:rowOff>
    </xdr:from>
    <xdr:to>
      <xdr:col>81</xdr:col>
      <xdr:colOff>101600</xdr:colOff>
      <xdr:row>38</xdr:row>
      <xdr:rowOff>68428</xdr:rowOff>
    </xdr:to>
    <xdr:sp macro="" textlink="">
      <xdr:nvSpPr>
        <xdr:cNvPr id="529" name="フローチャート: 判断 528"/>
        <xdr:cNvSpPr/>
      </xdr:nvSpPr>
      <xdr:spPr>
        <a:xfrm>
          <a:off x="15430500" y="648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84955</xdr:rowOff>
    </xdr:from>
    <xdr:ext cx="378565" cy="259045"/>
    <xdr:sp macro="" textlink="">
      <xdr:nvSpPr>
        <xdr:cNvPr id="530" name="テキスト ボックス 529"/>
        <xdr:cNvSpPr txBox="1"/>
      </xdr:nvSpPr>
      <xdr:spPr>
        <a:xfrm>
          <a:off x="15292017" y="6257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133756</xdr:rowOff>
    </xdr:from>
    <xdr:to>
      <xdr:col>76</xdr:col>
      <xdr:colOff>114300</xdr:colOff>
      <xdr:row>38</xdr:row>
      <xdr:rowOff>139700</xdr:rowOff>
    </xdr:to>
    <xdr:cxnSp macro="">
      <xdr:nvCxnSpPr>
        <xdr:cNvPr id="531" name="直線コネクタ 530"/>
        <xdr:cNvCxnSpPr/>
      </xdr:nvCxnSpPr>
      <xdr:spPr>
        <a:xfrm>
          <a:off x="13703300" y="6648856"/>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163423</xdr:rowOff>
    </xdr:from>
    <xdr:to>
      <xdr:col>76</xdr:col>
      <xdr:colOff>165100</xdr:colOff>
      <xdr:row>38</xdr:row>
      <xdr:rowOff>93573</xdr:rowOff>
    </xdr:to>
    <xdr:sp macro="" textlink="">
      <xdr:nvSpPr>
        <xdr:cNvPr id="532" name="フローチャート: 判断 531"/>
        <xdr:cNvSpPr/>
      </xdr:nvSpPr>
      <xdr:spPr>
        <a:xfrm>
          <a:off x="14541500" y="65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110101</xdr:rowOff>
    </xdr:from>
    <xdr:ext cx="378565" cy="259045"/>
    <xdr:sp macro="" textlink="">
      <xdr:nvSpPr>
        <xdr:cNvPr id="533" name="テキスト ボックス 532"/>
        <xdr:cNvSpPr txBox="1"/>
      </xdr:nvSpPr>
      <xdr:spPr>
        <a:xfrm>
          <a:off x="14403017" y="628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133756</xdr:rowOff>
    </xdr:from>
    <xdr:to>
      <xdr:col>71</xdr:col>
      <xdr:colOff>177800</xdr:colOff>
      <xdr:row>38</xdr:row>
      <xdr:rowOff>135586</xdr:rowOff>
    </xdr:to>
    <xdr:cxnSp macro="">
      <xdr:nvCxnSpPr>
        <xdr:cNvPr id="534" name="直線コネクタ 533"/>
        <xdr:cNvCxnSpPr/>
      </xdr:nvCxnSpPr>
      <xdr:spPr>
        <a:xfrm flipV="1">
          <a:off x="12814300" y="6648856"/>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156566</xdr:rowOff>
    </xdr:from>
    <xdr:to>
      <xdr:col>72</xdr:col>
      <xdr:colOff>38100</xdr:colOff>
      <xdr:row>34</xdr:row>
      <xdr:rowOff>86716</xdr:rowOff>
    </xdr:to>
    <xdr:sp macro="" textlink="">
      <xdr:nvSpPr>
        <xdr:cNvPr id="535" name="フローチャート: 判断 534"/>
        <xdr:cNvSpPr/>
      </xdr:nvSpPr>
      <xdr:spPr>
        <a:xfrm>
          <a:off x="13652500" y="581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103243</xdr:rowOff>
    </xdr:from>
    <xdr:ext cx="469744" cy="259045"/>
    <xdr:sp macro="" textlink="">
      <xdr:nvSpPr>
        <xdr:cNvPr id="536" name="テキスト ボックス 535"/>
        <xdr:cNvSpPr txBox="1"/>
      </xdr:nvSpPr>
      <xdr:spPr>
        <a:xfrm>
          <a:off x="13468428" y="55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138278</xdr:rowOff>
    </xdr:from>
    <xdr:to>
      <xdr:col>67</xdr:col>
      <xdr:colOff>101600</xdr:colOff>
      <xdr:row>31</xdr:row>
      <xdr:rowOff>68428</xdr:rowOff>
    </xdr:to>
    <xdr:sp macro="" textlink="">
      <xdr:nvSpPr>
        <xdr:cNvPr id="537" name="フローチャート: 判断 536"/>
        <xdr:cNvSpPr/>
      </xdr:nvSpPr>
      <xdr:spPr>
        <a:xfrm>
          <a:off x="12763500" y="528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84955</xdr:rowOff>
    </xdr:from>
    <xdr:ext cx="469744" cy="259045"/>
    <xdr:sp macro="" textlink="">
      <xdr:nvSpPr>
        <xdr:cNvPr id="538" name="テキスト ボックス 537"/>
        <xdr:cNvSpPr txBox="1"/>
      </xdr:nvSpPr>
      <xdr:spPr>
        <a:xfrm>
          <a:off x="12579428" y="505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4" name="楕円 543"/>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5"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6" name="楕円 545"/>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7" name="テキスト ボックス 546"/>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8" name="楕円 547"/>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9" name="テキスト ボックス 548"/>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82956</xdr:rowOff>
    </xdr:from>
    <xdr:to>
      <xdr:col>72</xdr:col>
      <xdr:colOff>38100</xdr:colOff>
      <xdr:row>39</xdr:row>
      <xdr:rowOff>13106</xdr:rowOff>
    </xdr:to>
    <xdr:sp macro="" textlink="">
      <xdr:nvSpPr>
        <xdr:cNvPr id="550" name="楕円 549"/>
        <xdr:cNvSpPr/>
      </xdr:nvSpPr>
      <xdr:spPr>
        <a:xfrm>
          <a:off x="13652500" y="65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4233</xdr:rowOff>
    </xdr:from>
    <xdr:ext cx="313932" cy="259045"/>
    <xdr:sp macro="" textlink="">
      <xdr:nvSpPr>
        <xdr:cNvPr id="551" name="テキスト ボックス 550"/>
        <xdr:cNvSpPr txBox="1"/>
      </xdr:nvSpPr>
      <xdr:spPr>
        <a:xfrm>
          <a:off x="13546333" y="669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84786</xdr:rowOff>
    </xdr:from>
    <xdr:to>
      <xdr:col>67</xdr:col>
      <xdr:colOff>101600</xdr:colOff>
      <xdr:row>39</xdr:row>
      <xdr:rowOff>14936</xdr:rowOff>
    </xdr:to>
    <xdr:sp macro="" textlink="">
      <xdr:nvSpPr>
        <xdr:cNvPr id="552" name="楕円 551"/>
        <xdr:cNvSpPr/>
      </xdr:nvSpPr>
      <xdr:spPr>
        <a:xfrm>
          <a:off x="12763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6063</xdr:rowOff>
    </xdr:from>
    <xdr:ext cx="249299" cy="259045"/>
    <xdr:sp macro="" textlink="">
      <xdr:nvSpPr>
        <xdr:cNvPr id="553" name="テキスト ボックス 552"/>
        <xdr:cNvSpPr txBox="1"/>
      </xdr:nvSpPr>
      <xdr:spPr>
        <a:xfrm>
          <a:off x="12689650" y="6692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97428</xdr:rowOff>
    </xdr:from>
    <xdr:to>
      <xdr:col>85</xdr:col>
      <xdr:colOff>126364</xdr:colOff>
      <xdr:row>77</xdr:row>
      <xdr:rowOff>167494</xdr:rowOff>
    </xdr:to>
    <xdr:cxnSp macro="">
      <xdr:nvCxnSpPr>
        <xdr:cNvPr id="626" name="直線コネクタ 625"/>
        <xdr:cNvCxnSpPr/>
      </xdr:nvCxnSpPr>
      <xdr:spPr>
        <a:xfrm flipV="1">
          <a:off x="16317595" y="12098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171321</xdr:rowOff>
    </xdr:from>
    <xdr:ext cx="534377" cy="259045"/>
    <xdr:sp macro="" textlink="">
      <xdr:nvSpPr>
        <xdr:cNvPr id="627" name="公債費最小値テキスト"/>
        <xdr:cNvSpPr txBox="1"/>
      </xdr:nvSpPr>
      <xdr:spPr>
        <a:xfrm>
          <a:off x="16370300" y="133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167494</xdr:rowOff>
    </xdr:from>
    <xdr:to>
      <xdr:col>86</xdr:col>
      <xdr:colOff>25400</xdr:colOff>
      <xdr:row>77</xdr:row>
      <xdr:rowOff>167494</xdr:rowOff>
    </xdr:to>
    <xdr:cxnSp macro="">
      <xdr:nvCxnSpPr>
        <xdr:cNvPr id="628" name="直線コネクタ 627"/>
        <xdr:cNvCxnSpPr/>
      </xdr:nvCxnSpPr>
      <xdr:spPr>
        <a:xfrm>
          <a:off x="16230600" y="1336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44105</xdr:rowOff>
    </xdr:from>
    <xdr:ext cx="534377" cy="259045"/>
    <xdr:sp macro="" textlink="">
      <xdr:nvSpPr>
        <xdr:cNvPr id="629" name="公債費最大値テキスト"/>
        <xdr:cNvSpPr txBox="1"/>
      </xdr:nvSpPr>
      <xdr:spPr>
        <a:xfrm>
          <a:off x="16370300" y="118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97428</xdr:rowOff>
    </xdr:from>
    <xdr:to>
      <xdr:col>86</xdr:col>
      <xdr:colOff>25400</xdr:colOff>
      <xdr:row>70</xdr:row>
      <xdr:rowOff>97428</xdr:rowOff>
    </xdr:to>
    <xdr:cxnSp macro="">
      <xdr:nvCxnSpPr>
        <xdr:cNvPr id="630" name="直線コネクタ 629"/>
        <xdr:cNvCxnSpPr/>
      </xdr:nvCxnSpPr>
      <xdr:spPr>
        <a:xfrm>
          <a:off x="16230600" y="1209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166960</xdr:rowOff>
    </xdr:from>
    <xdr:to>
      <xdr:col>85</xdr:col>
      <xdr:colOff>127000</xdr:colOff>
      <xdr:row>77</xdr:row>
      <xdr:rowOff>20313</xdr:rowOff>
    </xdr:to>
    <xdr:cxnSp macro="">
      <xdr:nvCxnSpPr>
        <xdr:cNvPr id="631" name="直線コネクタ 630"/>
        <xdr:cNvCxnSpPr/>
      </xdr:nvCxnSpPr>
      <xdr:spPr>
        <a:xfrm flipV="1">
          <a:off x="15481300" y="13197160"/>
          <a:ext cx="8382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24090</xdr:rowOff>
    </xdr:from>
    <xdr:ext cx="534377" cy="259045"/>
    <xdr:sp macro="" textlink="">
      <xdr:nvSpPr>
        <xdr:cNvPr id="632" name="公債費平均値テキスト"/>
        <xdr:cNvSpPr txBox="1"/>
      </xdr:nvSpPr>
      <xdr:spPr>
        <a:xfrm>
          <a:off x="16370300" y="1288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1212</xdr:rowOff>
    </xdr:from>
    <xdr:to>
      <xdr:col>85</xdr:col>
      <xdr:colOff>177800</xdr:colOff>
      <xdr:row>76</xdr:row>
      <xdr:rowOff>102812</xdr:rowOff>
    </xdr:to>
    <xdr:sp macro="" textlink="">
      <xdr:nvSpPr>
        <xdr:cNvPr id="633" name="フローチャート: 判断 632"/>
        <xdr:cNvSpPr/>
      </xdr:nvSpPr>
      <xdr:spPr>
        <a:xfrm>
          <a:off x="162687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20313</xdr:rowOff>
    </xdr:from>
    <xdr:to>
      <xdr:col>81</xdr:col>
      <xdr:colOff>50800</xdr:colOff>
      <xdr:row>77</xdr:row>
      <xdr:rowOff>37497</xdr:rowOff>
    </xdr:to>
    <xdr:cxnSp macro="">
      <xdr:nvCxnSpPr>
        <xdr:cNvPr id="634" name="直線コネクタ 633"/>
        <xdr:cNvCxnSpPr/>
      </xdr:nvCxnSpPr>
      <xdr:spPr>
        <a:xfrm flipV="1">
          <a:off x="14592300" y="13221963"/>
          <a:ext cx="889000" cy="1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159823</xdr:rowOff>
    </xdr:from>
    <xdr:to>
      <xdr:col>81</xdr:col>
      <xdr:colOff>101600</xdr:colOff>
      <xdr:row>76</xdr:row>
      <xdr:rowOff>89973</xdr:rowOff>
    </xdr:to>
    <xdr:sp macro="" textlink="">
      <xdr:nvSpPr>
        <xdr:cNvPr id="635" name="フローチャート: 判断 634"/>
        <xdr:cNvSpPr/>
      </xdr:nvSpPr>
      <xdr:spPr>
        <a:xfrm>
          <a:off x="15430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106500</xdr:rowOff>
    </xdr:from>
    <xdr:ext cx="534377" cy="259045"/>
    <xdr:sp macro="" textlink="">
      <xdr:nvSpPr>
        <xdr:cNvPr id="636" name="テキスト ボックス 635"/>
        <xdr:cNvSpPr txBox="1"/>
      </xdr:nvSpPr>
      <xdr:spPr>
        <a:xfrm>
          <a:off x="15214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37497</xdr:rowOff>
    </xdr:from>
    <xdr:to>
      <xdr:col>76</xdr:col>
      <xdr:colOff>114300</xdr:colOff>
      <xdr:row>77</xdr:row>
      <xdr:rowOff>39115</xdr:rowOff>
    </xdr:to>
    <xdr:cxnSp macro="">
      <xdr:nvCxnSpPr>
        <xdr:cNvPr id="637" name="直線コネクタ 636"/>
        <xdr:cNvCxnSpPr/>
      </xdr:nvCxnSpPr>
      <xdr:spPr>
        <a:xfrm flipV="1">
          <a:off x="13703300" y="13239147"/>
          <a:ext cx="889000" cy="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165424</xdr:rowOff>
    </xdr:from>
    <xdr:to>
      <xdr:col>76</xdr:col>
      <xdr:colOff>165100</xdr:colOff>
      <xdr:row>76</xdr:row>
      <xdr:rowOff>95574</xdr:rowOff>
    </xdr:to>
    <xdr:sp macro="" textlink="">
      <xdr:nvSpPr>
        <xdr:cNvPr id="638" name="フローチャート: 判断 637"/>
        <xdr:cNvSpPr/>
      </xdr:nvSpPr>
      <xdr:spPr>
        <a:xfrm>
          <a:off x="14541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112101</xdr:rowOff>
    </xdr:from>
    <xdr:ext cx="534377" cy="259045"/>
    <xdr:sp macro="" textlink="">
      <xdr:nvSpPr>
        <xdr:cNvPr id="639" name="テキスト ボックス 638"/>
        <xdr:cNvSpPr txBox="1"/>
      </xdr:nvSpPr>
      <xdr:spPr>
        <a:xfrm>
          <a:off x="14325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39115</xdr:rowOff>
    </xdr:from>
    <xdr:to>
      <xdr:col>71</xdr:col>
      <xdr:colOff>177800</xdr:colOff>
      <xdr:row>77</xdr:row>
      <xdr:rowOff>47441</xdr:rowOff>
    </xdr:to>
    <xdr:cxnSp macro="">
      <xdr:nvCxnSpPr>
        <xdr:cNvPr id="640" name="直線コネクタ 639"/>
        <xdr:cNvCxnSpPr/>
      </xdr:nvCxnSpPr>
      <xdr:spPr>
        <a:xfrm flipV="1">
          <a:off x="12814300" y="13240765"/>
          <a:ext cx="889000" cy="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165348</xdr:rowOff>
    </xdr:from>
    <xdr:to>
      <xdr:col>72</xdr:col>
      <xdr:colOff>38100</xdr:colOff>
      <xdr:row>76</xdr:row>
      <xdr:rowOff>95498</xdr:rowOff>
    </xdr:to>
    <xdr:sp macro="" textlink="">
      <xdr:nvSpPr>
        <xdr:cNvPr id="641" name="フローチャート: 判断 640"/>
        <xdr:cNvSpPr/>
      </xdr:nvSpPr>
      <xdr:spPr>
        <a:xfrm>
          <a:off x="13652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112024</xdr:rowOff>
    </xdr:from>
    <xdr:ext cx="534377" cy="259045"/>
    <xdr:sp macro="" textlink="">
      <xdr:nvSpPr>
        <xdr:cNvPr id="642" name="テキスト ボックス 641"/>
        <xdr:cNvSpPr txBox="1"/>
      </xdr:nvSpPr>
      <xdr:spPr>
        <a:xfrm>
          <a:off x="13436111" y="127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166129</xdr:rowOff>
    </xdr:from>
    <xdr:to>
      <xdr:col>67</xdr:col>
      <xdr:colOff>101600</xdr:colOff>
      <xdr:row>76</xdr:row>
      <xdr:rowOff>96279</xdr:rowOff>
    </xdr:to>
    <xdr:sp macro="" textlink="">
      <xdr:nvSpPr>
        <xdr:cNvPr id="643" name="フローチャート: 判断 642"/>
        <xdr:cNvSpPr/>
      </xdr:nvSpPr>
      <xdr:spPr>
        <a:xfrm>
          <a:off x="127635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112806</xdr:rowOff>
    </xdr:from>
    <xdr:ext cx="534377" cy="259045"/>
    <xdr:sp macro="" textlink="">
      <xdr:nvSpPr>
        <xdr:cNvPr id="644" name="テキスト ボックス 643"/>
        <xdr:cNvSpPr txBox="1"/>
      </xdr:nvSpPr>
      <xdr:spPr>
        <a:xfrm>
          <a:off x="12547111" y="1280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116160</xdr:rowOff>
    </xdr:from>
    <xdr:to>
      <xdr:col>85</xdr:col>
      <xdr:colOff>177800</xdr:colOff>
      <xdr:row>77</xdr:row>
      <xdr:rowOff>46310</xdr:rowOff>
    </xdr:to>
    <xdr:sp macro="" textlink="">
      <xdr:nvSpPr>
        <xdr:cNvPr id="650" name="楕円 649"/>
        <xdr:cNvSpPr/>
      </xdr:nvSpPr>
      <xdr:spPr>
        <a:xfrm>
          <a:off x="16268700" y="1314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94587</xdr:rowOff>
    </xdr:from>
    <xdr:ext cx="534377" cy="259045"/>
    <xdr:sp macro="" textlink="">
      <xdr:nvSpPr>
        <xdr:cNvPr id="651" name="公債費該当値テキスト"/>
        <xdr:cNvSpPr txBox="1"/>
      </xdr:nvSpPr>
      <xdr:spPr>
        <a:xfrm>
          <a:off x="16370300" y="1312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140963</xdr:rowOff>
    </xdr:from>
    <xdr:to>
      <xdr:col>81</xdr:col>
      <xdr:colOff>101600</xdr:colOff>
      <xdr:row>77</xdr:row>
      <xdr:rowOff>71113</xdr:rowOff>
    </xdr:to>
    <xdr:sp macro="" textlink="">
      <xdr:nvSpPr>
        <xdr:cNvPr id="652" name="楕円 651"/>
        <xdr:cNvSpPr/>
      </xdr:nvSpPr>
      <xdr:spPr>
        <a:xfrm>
          <a:off x="15430500" y="1317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62240</xdr:rowOff>
    </xdr:from>
    <xdr:ext cx="534377" cy="259045"/>
    <xdr:sp macro="" textlink="">
      <xdr:nvSpPr>
        <xdr:cNvPr id="653" name="テキスト ボックス 652"/>
        <xdr:cNvSpPr txBox="1"/>
      </xdr:nvSpPr>
      <xdr:spPr>
        <a:xfrm>
          <a:off x="15214111" y="1326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158147</xdr:rowOff>
    </xdr:from>
    <xdr:to>
      <xdr:col>76</xdr:col>
      <xdr:colOff>165100</xdr:colOff>
      <xdr:row>77</xdr:row>
      <xdr:rowOff>88297</xdr:rowOff>
    </xdr:to>
    <xdr:sp macro="" textlink="">
      <xdr:nvSpPr>
        <xdr:cNvPr id="654" name="楕円 653"/>
        <xdr:cNvSpPr/>
      </xdr:nvSpPr>
      <xdr:spPr>
        <a:xfrm>
          <a:off x="14541500" y="131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79424</xdr:rowOff>
    </xdr:from>
    <xdr:ext cx="534377" cy="259045"/>
    <xdr:sp macro="" textlink="">
      <xdr:nvSpPr>
        <xdr:cNvPr id="655" name="テキスト ボックス 654"/>
        <xdr:cNvSpPr txBox="1"/>
      </xdr:nvSpPr>
      <xdr:spPr>
        <a:xfrm>
          <a:off x="14325111" y="1328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159765</xdr:rowOff>
    </xdr:from>
    <xdr:to>
      <xdr:col>72</xdr:col>
      <xdr:colOff>38100</xdr:colOff>
      <xdr:row>77</xdr:row>
      <xdr:rowOff>89915</xdr:rowOff>
    </xdr:to>
    <xdr:sp macro="" textlink="">
      <xdr:nvSpPr>
        <xdr:cNvPr id="656" name="楕円 655"/>
        <xdr:cNvSpPr/>
      </xdr:nvSpPr>
      <xdr:spPr>
        <a:xfrm>
          <a:off x="13652500" y="1318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81042</xdr:rowOff>
    </xdr:from>
    <xdr:ext cx="534377" cy="259045"/>
    <xdr:sp macro="" textlink="">
      <xdr:nvSpPr>
        <xdr:cNvPr id="657" name="テキスト ボックス 656"/>
        <xdr:cNvSpPr txBox="1"/>
      </xdr:nvSpPr>
      <xdr:spPr>
        <a:xfrm>
          <a:off x="13436111" y="1328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168091</xdr:rowOff>
    </xdr:from>
    <xdr:to>
      <xdr:col>67</xdr:col>
      <xdr:colOff>101600</xdr:colOff>
      <xdr:row>77</xdr:row>
      <xdr:rowOff>98241</xdr:rowOff>
    </xdr:to>
    <xdr:sp macro="" textlink="">
      <xdr:nvSpPr>
        <xdr:cNvPr id="658" name="楕円 657"/>
        <xdr:cNvSpPr/>
      </xdr:nvSpPr>
      <xdr:spPr>
        <a:xfrm>
          <a:off x="12763500" y="1319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89368</xdr:rowOff>
    </xdr:from>
    <xdr:ext cx="534377" cy="259045"/>
    <xdr:sp macro="" textlink="">
      <xdr:nvSpPr>
        <xdr:cNvPr id="659" name="テキスト ボックス 658"/>
        <xdr:cNvSpPr txBox="1"/>
      </xdr:nvSpPr>
      <xdr:spPr>
        <a:xfrm>
          <a:off x="12547111" y="1329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83831</xdr:rowOff>
    </xdr:from>
    <xdr:to>
      <xdr:col>85</xdr:col>
      <xdr:colOff>126364</xdr:colOff>
      <xdr:row>98</xdr:row>
      <xdr:rowOff>111536</xdr:rowOff>
    </xdr:to>
    <xdr:cxnSp macro="">
      <xdr:nvCxnSpPr>
        <xdr:cNvPr id="681" name="直線コネクタ 680"/>
        <xdr:cNvCxnSpPr/>
      </xdr:nvCxnSpPr>
      <xdr:spPr>
        <a:xfrm flipV="1">
          <a:off x="16317595" y="15685781"/>
          <a:ext cx="1269" cy="122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115363</xdr:rowOff>
    </xdr:from>
    <xdr:ext cx="378565" cy="259045"/>
    <xdr:sp macro="" textlink="">
      <xdr:nvSpPr>
        <xdr:cNvPr id="682" name="積立金最小値テキスト"/>
        <xdr:cNvSpPr txBox="1"/>
      </xdr:nvSpPr>
      <xdr:spPr>
        <a:xfrm>
          <a:off x="16370300" y="16917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111536</xdr:rowOff>
    </xdr:from>
    <xdr:to>
      <xdr:col>86</xdr:col>
      <xdr:colOff>25400</xdr:colOff>
      <xdr:row>98</xdr:row>
      <xdr:rowOff>111536</xdr:rowOff>
    </xdr:to>
    <xdr:cxnSp macro="">
      <xdr:nvCxnSpPr>
        <xdr:cNvPr id="683" name="直線コネクタ 682"/>
        <xdr:cNvCxnSpPr/>
      </xdr:nvCxnSpPr>
      <xdr:spPr>
        <a:xfrm>
          <a:off x="16230600" y="1691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30508</xdr:rowOff>
    </xdr:from>
    <xdr:ext cx="534377" cy="259045"/>
    <xdr:sp macro="" textlink="">
      <xdr:nvSpPr>
        <xdr:cNvPr id="684" name="積立金最大値テキスト"/>
        <xdr:cNvSpPr txBox="1"/>
      </xdr:nvSpPr>
      <xdr:spPr>
        <a:xfrm>
          <a:off x="16370300" y="1546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83831</xdr:rowOff>
    </xdr:from>
    <xdr:to>
      <xdr:col>86</xdr:col>
      <xdr:colOff>25400</xdr:colOff>
      <xdr:row>91</xdr:row>
      <xdr:rowOff>83831</xdr:rowOff>
    </xdr:to>
    <xdr:cxnSp macro="">
      <xdr:nvCxnSpPr>
        <xdr:cNvPr id="685" name="直線コネクタ 684"/>
        <xdr:cNvCxnSpPr/>
      </xdr:nvCxnSpPr>
      <xdr:spPr>
        <a:xfrm>
          <a:off x="16230600" y="1568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40670</xdr:rowOff>
    </xdr:from>
    <xdr:to>
      <xdr:col>85</xdr:col>
      <xdr:colOff>127000</xdr:colOff>
      <xdr:row>98</xdr:row>
      <xdr:rowOff>75234</xdr:rowOff>
    </xdr:to>
    <xdr:cxnSp macro="">
      <xdr:nvCxnSpPr>
        <xdr:cNvPr id="686" name="直線コネクタ 685"/>
        <xdr:cNvCxnSpPr/>
      </xdr:nvCxnSpPr>
      <xdr:spPr>
        <a:xfrm>
          <a:off x="15481300" y="16842770"/>
          <a:ext cx="838200"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53393</xdr:rowOff>
    </xdr:from>
    <xdr:ext cx="469744" cy="259045"/>
    <xdr:sp macro="" textlink="">
      <xdr:nvSpPr>
        <xdr:cNvPr id="687" name="積立金平均値テキスト"/>
        <xdr:cNvSpPr txBox="1"/>
      </xdr:nvSpPr>
      <xdr:spPr>
        <a:xfrm>
          <a:off x="16370300" y="16341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30516</xdr:rowOff>
    </xdr:from>
    <xdr:to>
      <xdr:col>85</xdr:col>
      <xdr:colOff>177800</xdr:colOff>
      <xdr:row>96</xdr:row>
      <xdr:rowOff>132116</xdr:rowOff>
    </xdr:to>
    <xdr:sp macro="" textlink="">
      <xdr:nvSpPr>
        <xdr:cNvPr id="688" name="フローチャート: 判断 687"/>
        <xdr:cNvSpPr/>
      </xdr:nvSpPr>
      <xdr:spPr>
        <a:xfrm>
          <a:off x="16268700" y="1648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143083</xdr:rowOff>
    </xdr:from>
    <xdr:to>
      <xdr:col>81</xdr:col>
      <xdr:colOff>50800</xdr:colOff>
      <xdr:row>98</xdr:row>
      <xdr:rowOff>40670</xdr:rowOff>
    </xdr:to>
    <xdr:cxnSp macro="">
      <xdr:nvCxnSpPr>
        <xdr:cNvPr id="689" name="直線コネクタ 688"/>
        <xdr:cNvCxnSpPr/>
      </xdr:nvCxnSpPr>
      <xdr:spPr>
        <a:xfrm>
          <a:off x="14592300" y="16773733"/>
          <a:ext cx="8890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44140</xdr:rowOff>
    </xdr:from>
    <xdr:to>
      <xdr:col>81</xdr:col>
      <xdr:colOff>101600</xdr:colOff>
      <xdr:row>96</xdr:row>
      <xdr:rowOff>145740</xdr:rowOff>
    </xdr:to>
    <xdr:sp macro="" textlink="">
      <xdr:nvSpPr>
        <xdr:cNvPr id="690" name="フローチャート: 判断 689"/>
        <xdr:cNvSpPr/>
      </xdr:nvSpPr>
      <xdr:spPr>
        <a:xfrm>
          <a:off x="154305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162267</xdr:rowOff>
    </xdr:from>
    <xdr:ext cx="469744" cy="259045"/>
    <xdr:sp macro="" textlink="">
      <xdr:nvSpPr>
        <xdr:cNvPr id="691" name="テキスト ボックス 690"/>
        <xdr:cNvSpPr txBox="1"/>
      </xdr:nvSpPr>
      <xdr:spPr>
        <a:xfrm>
          <a:off x="15246428" y="162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143083</xdr:rowOff>
    </xdr:from>
    <xdr:to>
      <xdr:col>76</xdr:col>
      <xdr:colOff>114300</xdr:colOff>
      <xdr:row>98</xdr:row>
      <xdr:rowOff>87260</xdr:rowOff>
    </xdr:to>
    <xdr:cxnSp macro="">
      <xdr:nvCxnSpPr>
        <xdr:cNvPr id="692" name="直線コネクタ 691"/>
        <xdr:cNvCxnSpPr/>
      </xdr:nvCxnSpPr>
      <xdr:spPr>
        <a:xfrm flipV="1">
          <a:off x="13703300" y="16773733"/>
          <a:ext cx="889000" cy="11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44461</xdr:rowOff>
    </xdr:from>
    <xdr:to>
      <xdr:col>76</xdr:col>
      <xdr:colOff>165100</xdr:colOff>
      <xdr:row>96</xdr:row>
      <xdr:rowOff>146061</xdr:rowOff>
    </xdr:to>
    <xdr:sp macro="" textlink="">
      <xdr:nvSpPr>
        <xdr:cNvPr id="693" name="フローチャート: 判断 692"/>
        <xdr:cNvSpPr/>
      </xdr:nvSpPr>
      <xdr:spPr>
        <a:xfrm>
          <a:off x="14541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162588</xdr:rowOff>
    </xdr:from>
    <xdr:ext cx="469744" cy="259045"/>
    <xdr:sp macro="" textlink="">
      <xdr:nvSpPr>
        <xdr:cNvPr id="694" name="テキスト ボックス 693"/>
        <xdr:cNvSpPr txBox="1"/>
      </xdr:nvSpPr>
      <xdr:spPr>
        <a:xfrm>
          <a:off x="14357428" y="1627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19228</xdr:rowOff>
    </xdr:from>
    <xdr:to>
      <xdr:col>71</xdr:col>
      <xdr:colOff>177800</xdr:colOff>
      <xdr:row>98</xdr:row>
      <xdr:rowOff>87260</xdr:rowOff>
    </xdr:to>
    <xdr:cxnSp macro="">
      <xdr:nvCxnSpPr>
        <xdr:cNvPr id="695" name="直線コネクタ 694"/>
        <xdr:cNvCxnSpPr/>
      </xdr:nvCxnSpPr>
      <xdr:spPr>
        <a:xfrm>
          <a:off x="12814300" y="16821328"/>
          <a:ext cx="889000" cy="6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27498</xdr:rowOff>
    </xdr:from>
    <xdr:to>
      <xdr:col>72</xdr:col>
      <xdr:colOff>38100</xdr:colOff>
      <xdr:row>96</xdr:row>
      <xdr:rowOff>129098</xdr:rowOff>
    </xdr:to>
    <xdr:sp macro="" textlink="">
      <xdr:nvSpPr>
        <xdr:cNvPr id="696" name="フローチャート: 判断 695"/>
        <xdr:cNvSpPr/>
      </xdr:nvSpPr>
      <xdr:spPr>
        <a:xfrm>
          <a:off x="13652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145625</xdr:rowOff>
    </xdr:from>
    <xdr:ext cx="469744" cy="259045"/>
    <xdr:sp macro="" textlink="">
      <xdr:nvSpPr>
        <xdr:cNvPr id="697" name="テキスト ボックス 696"/>
        <xdr:cNvSpPr txBox="1"/>
      </xdr:nvSpPr>
      <xdr:spPr>
        <a:xfrm>
          <a:off x="13468428" y="1626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95803</xdr:rowOff>
    </xdr:from>
    <xdr:to>
      <xdr:col>67</xdr:col>
      <xdr:colOff>101600</xdr:colOff>
      <xdr:row>97</xdr:row>
      <xdr:rowOff>25953</xdr:rowOff>
    </xdr:to>
    <xdr:sp macro="" textlink="">
      <xdr:nvSpPr>
        <xdr:cNvPr id="698" name="フローチャート: 判断 697"/>
        <xdr:cNvSpPr/>
      </xdr:nvSpPr>
      <xdr:spPr>
        <a:xfrm>
          <a:off x="12763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42480</xdr:rowOff>
    </xdr:from>
    <xdr:ext cx="469744" cy="259045"/>
    <xdr:sp macro="" textlink="">
      <xdr:nvSpPr>
        <xdr:cNvPr id="699" name="テキスト ボックス 698"/>
        <xdr:cNvSpPr txBox="1"/>
      </xdr:nvSpPr>
      <xdr:spPr>
        <a:xfrm>
          <a:off x="12579428" y="163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24434</xdr:rowOff>
    </xdr:from>
    <xdr:to>
      <xdr:col>85</xdr:col>
      <xdr:colOff>177800</xdr:colOff>
      <xdr:row>98</xdr:row>
      <xdr:rowOff>126034</xdr:rowOff>
    </xdr:to>
    <xdr:sp macro="" textlink="">
      <xdr:nvSpPr>
        <xdr:cNvPr id="705" name="楕円 704"/>
        <xdr:cNvSpPr/>
      </xdr:nvSpPr>
      <xdr:spPr>
        <a:xfrm>
          <a:off x="16268700" y="1682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110811</xdr:rowOff>
    </xdr:from>
    <xdr:ext cx="469744" cy="259045"/>
    <xdr:sp macro="" textlink="">
      <xdr:nvSpPr>
        <xdr:cNvPr id="706" name="積立金該当値テキスト"/>
        <xdr:cNvSpPr txBox="1"/>
      </xdr:nvSpPr>
      <xdr:spPr>
        <a:xfrm>
          <a:off x="16370300" y="1674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161320</xdr:rowOff>
    </xdr:from>
    <xdr:to>
      <xdr:col>81</xdr:col>
      <xdr:colOff>101600</xdr:colOff>
      <xdr:row>98</xdr:row>
      <xdr:rowOff>91470</xdr:rowOff>
    </xdr:to>
    <xdr:sp macro="" textlink="">
      <xdr:nvSpPr>
        <xdr:cNvPr id="707" name="楕円 706"/>
        <xdr:cNvSpPr/>
      </xdr:nvSpPr>
      <xdr:spPr>
        <a:xfrm>
          <a:off x="15430500" y="167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82597</xdr:rowOff>
    </xdr:from>
    <xdr:ext cx="469744" cy="259045"/>
    <xdr:sp macro="" textlink="">
      <xdr:nvSpPr>
        <xdr:cNvPr id="708" name="テキスト ボックス 707"/>
        <xdr:cNvSpPr txBox="1"/>
      </xdr:nvSpPr>
      <xdr:spPr>
        <a:xfrm>
          <a:off x="15246428" y="168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92283</xdr:rowOff>
    </xdr:from>
    <xdr:to>
      <xdr:col>76</xdr:col>
      <xdr:colOff>165100</xdr:colOff>
      <xdr:row>98</xdr:row>
      <xdr:rowOff>22433</xdr:rowOff>
    </xdr:to>
    <xdr:sp macro="" textlink="">
      <xdr:nvSpPr>
        <xdr:cNvPr id="709" name="楕円 708"/>
        <xdr:cNvSpPr/>
      </xdr:nvSpPr>
      <xdr:spPr>
        <a:xfrm>
          <a:off x="14541500" y="1672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13560</xdr:rowOff>
    </xdr:from>
    <xdr:ext cx="469744" cy="259045"/>
    <xdr:sp macro="" textlink="">
      <xdr:nvSpPr>
        <xdr:cNvPr id="710" name="テキスト ボックス 709"/>
        <xdr:cNvSpPr txBox="1"/>
      </xdr:nvSpPr>
      <xdr:spPr>
        <a:xfrm>
          <a:off x="14357428" y="1681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36460</xdr:rowOff>
    </xdr:from>
    <xdr:to>
      <xdr:col>72</xdr:col>
      <xdr:colOff>38100</xdr:colOff>
      <xdr:row>98</xdr:row>
      <xdr:rowOff>138060</xdr:rowOff>
    </xdr:to>
    <xdr:sp macro="" textlink="">
      <xdr:nvSpPr>
        <xdr:cNvPr id="711" name="楕円 710"/>
        <xdr:cNvSpPr/>
      </xdr:nvSpPr>
      <xdr:spPr>
        <a:xfrm>
          <a:off x="13652500" y="1683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129187</xdr:rowOff>
    </xdr:from>
    <xdr:ext cx="469744" cy="259045"/>
    <xdr:sp macro="" textlink="">
      <xdr:nvSpPr>
        <xdr:cNvPr id="712" name="テキスト ボックス 711"/>
        <xdr:cNvSpPr txBox="1"/>
      </xdr:nvSpPr>
      <xdr:spPr>
        <a:xfrm>
          <a:off x="13468428" y="1693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139878</xdr:rowOff>
    </xdr:from>
    <xdr:to>
      <xdr:col>67</xdr:col>
      <xdr:colOff>101600</xdr:colOff>
      <xdr:row>98</xdr:row>
      <xdr:rowOff>70028</xdr:rowOff>
    </xdr:to>
    <xdr:sp macro="" textlink="">
      <xdr:nvSpPr>
        <xdr:cNvPr id="713" name="楕円 712"/>
        <xdr:cNvSpPr/>
      </xdr:nvSpPr>
      <xdr:spPr>
        <a:xfrm>
          <a:off x="12763500" y="1677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61155</xdr:rowOff>
    </xdr:from>
    <xdr:ext cx="469744" cy="259045"/>
    <xdr:sp macro="" textlink="">
      <xdr:nvSpPr>
        <xdr:cNvPr id="714" name="テキスト ボックス 713"/>
        <xdr:cNvSpPr txBox="1"/>
      </xdr:nvSpPr>
      <xdr:spPr>
        <a:xfrm>
          <a:off x="12579428" y="1686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40" name="直線コネクタ 739"/>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43" name="投資及び出資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44" name="直線コネクタ 743"/>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30299</xdr:rowOff>
    </xdr:from>
    <xdr:to>
      <xdr:col>116</xdr:col>
      <xdr:colOff>63500</xdr:colOff>
      <xdr:row>31</xdr:row>
      <xdr:rowOff>146558</xdr:rowOff>
    </xdr:to>
    <xdr:cxnSp macro="">
      <xdr:nvCxnSpPr>
        <xdr:cNvPr id="745" name="直線コネクタ 744"/>
        <xdr:cNvCxnSpPr/>
      </xdr:nvCxnSpPr>
      <xdr:spPr>
        <a:xfrm>
          <a:off x="21323300" y="5345249"/>
          <a:ext cx="838200" cy="11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10504</xdr:rowOff>
    </xdr:from>
    <xdr:ext cx="469744" cy="259045"/>
    <xdr:sp macro="" textlink="">
      <xdr:nvSpPr>
        <xdr:cNvPr id="746" name="投資及び出資金平均値テキスト"/>
        <xdr:cNvSpPr txBox="1"/>
      </xdr:nvSpPr>
      <xdr:spPr>
        <a:xfrm>
          <a:off x="22212300" y="6354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32077</xdr:rowOff>
    </xdr:from>
    <xdr:to>
      <xdr:col>116</xdr:col>
      <xdr:colOff>114300</xdr:colOff>
      <xdr:row>37</xdr:row>
      <xdr:rowOff>133677</xdr:rowOff>
    </xdr:to>
    <xdr:sp macro="" textlink="">
      <xdr:nvSpPr>
        <xdr:cNvPr id="747" name="フローチャート: 判断 746"/>
        <xdr:cNvSpPr/>
      </xdr:nvSpPr>
      <xdr:spPr>
        <a:xfrm>
          <a:off x="221107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30299</xdr:rowOff>
    </xdr:from>
    <xdr:to>
      <xdr:col>111</xdr:col>
      <xdr:colOff>177800</xdr:colOff>
      <xdr:row>32</xdr:row>
      <xdr:rowOff>14623</xdr:rowOff>
    </xdr:to>
    <xdr:cxnSp macro="">
      <xdr:nvCxnSpPr>
        <xdr:cNvPr id="748" name="直線コネクタ 747"/>
        <xdr:cNvCxnSpPr/>
      </xdr:nvCxnSpPr>
      <xdr:spPr>
        <a:xfrm flipV="1">
          <a:off x="20434300" y="5345249"/>
          <a:ext cx="889000" cy="15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45793</xdr:rowOff>
    </xdr:from>
    <xdr:to>
      <xdr:col>112</xdr:col>
      <xdr:colOff>38100</xdr:colOff>
      <xdr:row>37</xdr:row>
      <xdr:rowOff>147393</xdr:rowOff>
    </xdr:to>
    <xdr:sp macro="" textlink="">
      <xdr:nvSpPr>
        <xdr:cNvPr id="749" name="フローチャート: 判断 748"/>
        <xdr:cNvSpPr/>
      </xdr:nvSpPr>
      <xdr:spPr>
        <a:xfrm>
          <a:off x="21272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138520</xdr:rowOff>
    </xdr:from>
    <xdr:ext cx="469744" cy="259045"/>
    <xdr:sp macro="" textlink="">
      <xdr:nvSpPr>
        <xdr:cNvPr id="750" name="テキスト ボックス 749"/>
        <xdr:cNvSpPr txBox="1"/>
      </xdr:nvSpPr>
      <xdr:spPr>
        <a:xfrm>
          <a:off x="21088428" y="648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14623</xdr:rowOff>
    </xdr:from>
    <xdr:to>
      <xdr:col>107</xdr:col>
      <xdr:colOff>50800</xdr:colOff>
      <xdr:row>33</xdr:row>
      <xdr:rowOff>28992</xdr:rowOff>
    </xdr:to>
    <xdr:cxnSp macro="">
      <xdr:nvCxnSpPr>
        <xdr:cNvPr id="751" name="直線コネクタ 750"/>
        <xdr:cNvCxnSpPr/>
      </xdr:nvCxnSpPr>
      <xdr:spPr>
        <a:xfrm flipV="1">
          <a:off x="19545300" y="5501023"/>
          <a:ext cx="889000" cy="18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143764</xdr:rowOff>
    </xdr:from>
    <xdr:to>
      <xdr:col>107</xdr:col>
      <xdr:colOff>101600</xdr:colOff>
      <xdr:row>38</xdr:row>
      <xdr:rowOff>73914</xdr:rowOff>
    </xdr:to>
    <xdr:sp macro="" textlink="">
      <xdr:nvSpPr>
        <xdr:cNvPr id="752" name="フローチャート: 判断 751"/>
        <xdr:cNvSpPr/>
      </xdr:nvSpPr>
      <xdr:spPr>
        <a:xfrm>
          <a:off x="20383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65041</xdr:rowOff>
    </xdr:from>
    <xdr:ext cx="378565" cy="259045"/>
    <xdr:sp macro="" textlink="">
      <xdr:nvSpPr>
        <xdr:cNvPr id="753" name="テキスト ボックス 752"/>
        <xdr:cNvSpPr txBox="1"/>
      </xdr:nvSpPr>
      <xdr:spPr>
        <a:xfrm>
          <a:off x="20245017"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28992</xdr:rowOff>
    </xdr:from>
    <xdr:to>
      <xdr:col>102</xdr:col>
      <xdr:colOff>114300</xdr:colOff>
      <xdr:row>36</xdr:row>
      <xdr:rowOff>21481</xdr:rowOff>
    </xdr:to>
    <xdr:cxnSp macro="">
      <xdr:nvCxnSpPr>
        <xdr:cNvPr id="754" name="直線コネクタ 753"/>
        <xdr:cNvCxnSpPr/>
      </xdr:nvCxnSpPr>
      <xdr:spPr>
        <a:xfrm flipV="1">
          <a:off x="18656300" y="5686842"/>
          <a:ext cx="889000" cy="50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44813</xdr:rowOff>
    </xdr:from>
    <xdr:to>
      <xdr:col>102</xdr:col>
      <xdr:colOff>165100</xdr:colOff>
      <xdr:row>38</xdr:row>
      <xdr:rowOff>146413</xdr:rowOff>
    </xdr:to>
    <xdr:sp macro="" textlink="">
      <xdr:nvSpPr>
        <xdr:cNvPr id="755" name="フローチャート: 判断 754"/>
        <xdr:cNvSpPr/>
      </xdr:nvSpPr>
      <xdr:spPr>
        <a:xfrm>
          <a:off x="19494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137540</xdr:rowOff>
    </xdr:from>
    <xdr:ext cx="378565" cy="259045"/>
    <xdr:sp macro="" textlink="">
      <xdr:nvSpPr>
        <xdr:cNvPr id="756" name="テキスト ボックス 755"/>
        <xdr:cNvSpPr txBox="1"/>
      </xdr:nvSpPr>
      <xdr:spPr>
        <a:xfrm>
          <a:off x="19356017" y="6652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48405</xdr:rowOff>
    </xdr:from>
    <xdr:to>
      <xdr:col>98</xdr:col>
      <xdr:colOff>38100</xdr:colOff>
      <xdr:row>38</xdr:row>
      <xdr:rowOff>150005</xdr:rowOff>
    </xdr:to>
    <xdr:sp macro="" textlink="">
      <xdr:nvSpPr>
        <xdr:cNvPr id="757" name="フローチャート: 判断 756"/>
        <xdr:cNvSpPr/>
      </xdr:nvSpPr>
      <xdr:spPr>
        <a:xfrm>
          <a:off x="18605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141132</xdr:rowOff>
    </xdr:from>
    <xdr:ext cx="378565" cy="259045"/>
    <xdr:sp macro="" textlink="">
      <xdr:nvSpPr>
        <xdr:cNvPr id="758" name="テキスト ボックス 757"/>
        <xdr:cNvSpPr txBox="1"/>
      </xdr:nvSpPr>
      <xdr:spPr>
        <a:xfrm>
          <a:off x="18467017" y="6656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95758</xdr:rowOff>
    </xdr:from>
    <xdr:to>
      <xdr:col>116</xdr:col>
      <xdr:colOff>114300</xdr:colOff>
      <xdr:row>32</xdr:row>
      <xdr:rowOff>25908</xdr:rowOff>
    </xdr:to>
    <xdr:sp macro="" textlink="">
      <xdr:nvSpPr>
        <xdr:cNvPr id="764" name="楕円 763"/>
        <xdr:cNvSpPr/>
      </xdr:nvSpPr>
      <xdr:spPr>
        <a:xfrm>
          <a:off x="22110700" y="541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118635</xdr:rowOff>
    </xdr:from>
    <xdr:ext cx="469744" cy="259045"/>
    <xdr:sp macro="" textlink="">
      <xdr:nvSpPr>
        <xdr:cNvPr id="765" name="投資及び出資金該当値テキスト"/>
        <xdr:cNvSpPr txBox="1"/>
      </xdr:nvSpPr>
      <xdr:spPr>
        <a:xfrm>
          <a:off x="22212300" y="526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150949</xdr:rowOff>
    </xdr:from>
    <xdr:to>
      <xdr:col>112</xdr:col>
      <xdr:colOff>38100</xdr:colOff>
      <xdr:row>31</xdr:row>
      <xdr:rowOff>81099</xdr:rowOff>
    </xdr:to>
    <xdr:sp macro="" textlink="">
      <xdr:nvSpPr>
        <xdr:cNvPr id="766" name="楕円 765"/>
        <xdr:cNvSpPr/>
      </xdr:nvSpPr>
      <xdr:spPr>
        <a:xfrm>
          <a:off x="21272500" y="52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97626</xdr:rowOff>
    </xdr:from>
    <xdr:ext cx="469744" cy="259045"/>
    <xdr:sp macro="" textlink="">
      <xdr:nvSpPr>
        <xdr:cNvPr id="767" name="テキスト ボックス 766"/>
        <xdr:cNvSpPr txBox="1"/>
      </xdr:nvSpPr>
      <xdr:spPr>
        <a:xfrm>
          <a:off x="21088428" y="50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135273</xdr:rowOff>
    </xdr:from>
    <xdr:to>
      <xdr:col>107</xdr:col>
      <xdr:colOff>101600</xdr:colOff>
      <xdr:row>32</xdr:row>
      <xdr:rowOff>65423</xdr:rowOff>
    </xdr:to>
    <xdr:sp macro="" textlink="">
      <xdr:nvSpPr>
        <xdr:cNvPr id="768" name="楕円 767"/>
        <xdr:cNvSpPr/>
      </xdr:nvSpPr>
      <xdr:spPr>
        <a:xfrm>
          <a:off x="20383500" y="545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81950</xdr:rowOff>
    </xdr:from>
    <xdr:ext cx="469744" cy="259045"/>
    <xdr:sp macro="" textlink="">
      <xdr:nvSpPr>
        <xdr:cNvPr id="769" name="テキスト ボックス 768"/>
        <xdr:cNvSpPr txBox="1"/>
      </xdr:nvSpPr>
      <xdr:spPr>
        <a:xfrm>
          <a:off x="20199428" y="522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149642</xdr:rowOff>
    </xdr:from>
    <xdr:to>
      <xdr:col>102</xdr:col>
      <xdr:colOff>165100</xdr:colOff>
      <xdr:row>33</xdr:row>
      <xdr:rowOff>79792</xdr:rowOff>
    </xdr:to>
    <xdr:sp macro="" textlink="">
      <xdr:nvSpPr>
        <xdr:cNvPr id="770" name="楕円 769"/>
        <xdr:cNvSpPr/>
      </xdr:nvSpPr>
      <xdr:spPr>
        <a:xfrm>
          <a:off x="19494500" y="56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96319</xdr:rowOff>
    </xdr:from>
    <xdr:ext cx="469744" cy="259045"/>
    <xdr:sp macro="" textlink="">
      <xdr:nvSpPr>
        <xdr:cNvPr id="771" name="テキスト ボックス 770"/>
        <xdr:cNvSpPr txBox="1"/>
      </xdr:nvSpPr>
      <xdr:spPr>
        <a:xfrm>
          <a:off x="19310428" y="541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142131</xdr:rowOff>
    </xdr:from>
    <xdr:to>
      <xdr:col>98</xdr:col>
      <xdr:colOff>38100</xdr:colOff>
      <xdr:row>36</xdr:row>
      <xdr:rowOff>72281</xdr:rowOff>
    </xdr:to>
    <xdr:sp macro="" textlink="">
      <xdr:nvSpPr>
        <xdr:cNvPr id="772" name="楕円 771"/>
        <xdr:cNvSpPr/>
      </xdr:nvSpPr>
      <xdr:spPr>
        <a:xfrm>
          <a:off x="18605500" y="614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88808</xdr:rowOff>
    </xdr:from>
    <xdr:ext cx="469744" cy="259045"/>
    <xdr:sp macro="" textlink="">
      <xdr:nvSpPr>
        <xdr:cNvPr id="773" name="テキスト ボックス 772"/>
        <xdr:cNvSpPr txBox="1"/>
      </xdr:nvSpPr>
      <xdr:spPr>
        <a:xfrm>
          <a:off x="18421428" y="591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7" name="テキスト ボックス 78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169037</xdr:rowOff>
    </xdr:from>
    <xdr:to>
      <xdr:col>116</xdr:col>
      <xdr:colOff>62864</xdr:colOff>
      <xdr:row>59</xdr:row>
      <xdr:rowOff>44450</xdr:rowOff>
    </xdr:to>
    <xdr:cxnSp macro="">
      <xdr:nvCxnSpPr>
        <xdr:cNvPr id="797" name="直線コネクタ 796"/>
        <xdr:cNvCxnSpPr/>
      </xdr:nvCxnSpPr>
      <xdr:spPr>
        <a:xfrm flipV="1">
          <a:off x="22159595" y="8741537"/>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115714</xdr:rowOff>
    </xdr:from>
    <xdr:ext cx="534377" cy="259045"/>
    <xdr:sp macro="" textlink="">
      <xdr:nvSpPr>
        <xdr:cNvPr id="800" name="貸付金最大値テキスト"/>
        <xdr:cNvSpPr txBox="1"/>
      </xdr:nvSpPr>
      <xdr:spPr>
        <a:xfrm>
          <a:off x="22212300" y="851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169037</xdr:rowOff>
    </xdr:from>
    <xdr:to>
      <xdr:col>116</xdr:col>
      <xdr:colOff>152400</xdr:colOff>
      <xdr:row>50</xdr:row>
      <xdr:rowOff>169037</xdr:rowOff>
    </xdr:to>
    <xdr:cxnSp macro="">
      <xdr:nvCxnSpPr>
        <xdr:cNvPr id="801" name="直線コネクタ 800"/>
        <xdr:cNvCxnSpPr/>
      </xdr:nvCxnSpPr>
      <xdr:spPr>
        <a:xfrm>
          <a:off x="22072600" y="874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26009</xdr:rowOff>
    </xdr:from>
    <xdr:to>
      <xdr:col>116</xdr:col>
      <xdr:colOff>63500</xdr:colOff>
      <xdr:row>59</xdr:row>
      <xdr:rowOff>26924</xdr:rowOff>
    </xdr:to>
    <xdr:cxnSp macro="">
      <xdr:nvCxnSpPr>
        <xdr:cNvPr id="802" name="直線コネクタ 801"/>
        <xdr:cNvCxnSpPr/>
      </xdr:nvCxnSpPr>
      <xdr:spPr>
        <a:xfrm flipV="1">
          <a:off x="21323300" y="10141559"/>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1973</xdr:rowOff>
    </xdr:from>
    <xdr:ext cx="469744" cy="259045"/>
    <xdr:sp macro="" textlink="">
      <xdr:nvSpPr>
        <xdr:cNvPr id="803" name="貸付金平均値テキスト"/>
        <xdr:cNvSpPr txBox="1"/>
      </xdr:nvSpPr>
      <xdr:spPr>
        <a:xfrm>
          <a:off x="22212300" y="9774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150546</xdr:rowOff>
    </xdr:from>
    <xdr:to>
      <xdr:col>116</xdr:col>
      <xdr:colOff>114300</xdr:colOff>
      <xdr:row>58</xdr:row>
      <xdr:rowOff>80696</xdr:rowOff>
    </xdr:to>
    <xdr:sp macro="" textlink="">
      <xdr:nvSpPr>
        <xdr:cNvPr id="804" name="フローチャート: 判断 803"/>
        <xdr:cNvSpPr/>
      </xdr:nvSpPr>
      <xdr:spPr>
        <a:xfrm>
          <a:off x="221107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26771</xdr:rowOff>
    </xdr:from>
    <xdr:to>
      <xdr:col>111</xdr:col>
      <xdr:colOff>177800</xdr:colOff>
      <xdr:row>59</xdr:row>
      <xdr:rowOff>26924</xdr:rowOff>
    </xdr:to>
    <xdr:cxnSp macro="">
      <xdr:nvCxnSpPr>
        <xdr:cNvPr id="805" name="直線コネクタ 804"/>
        <xdr:cNvCxnSpPr/>
      </xdr:nvCxnSpPr>
      <xdr:spPr>
        <a:xfrm>
          <a:off x="20434300" y="10142321"/>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143993</xdr:rowOff>
    </xdr:from>
    <xdr:to>
      <xdr:col>112</xdr:col>
      <xdr:colOff>38100</xdr:colOff>
      <xdr:row>58</xdr:row>
      <xdr:rowOff>74143</xdr:rowOff>
    </xdr:to>
    <xdr:sp macro="" textlink="">
      <xdr:nvSpPr>
        <xdr:cNvPr id="806" name="フローチャート: 判断 805"/>
        <xdr:cNvSpPr/>
      </xdr:nvSpPr>
      <xdr:spPr>
        <a:xfrm>
          <a:off x="21272500" y="99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90670</xdr:rowOff>
    </xdr:from>
    <xdr:ext cx="469744" cy="259045"/>
    <xdr:sp macro="" textlink="">
      <xdr:nvSpPr>
        <xdr:cNvPr id="807" name="テキスト ボックス 806"/>
        <xdr:cNvSpPr txBox="1"/>
      </xdr:nvSpPr>
      <xdr:spPr>
        <a:xfrm>
          <a:off x="21088428" y="969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26771</xdr:rowOff>
    </xdr:from>
    <xdr:to>
      <xdr:col>107</xdr:col>
      <xdr:colOff>50800</xdr:colOff>
      <xdr:row>59</xdr:row>
      <xdr:rowOff>26848</xdr:rowOff>
    </xdr:to>
    <xdr:cxnSp macro="">
      <xdr:nvCxnSpPr>
        <xdr:cNvPr id="808" name="直線コネクタ 807"/>
        <xdr:cNvCxnSpPr/>
      </xdr:nvCxnSpPr>
      <xdr:spPr>
        <a:xfrm flipV="1">
          <a:off x="19545300" y="10142321"/>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109093</xdr:rowOff>
    </xdr:from>
    <xdr:to>
      <xdr:col>107</xdr:col>
      <xdr:colOff>101600</xdr:colOff>
      <xdr:row>58</xdr:row>
      <xdr:rowOff>39243</xdr:rowOff>
    </xdr:to>
    <xdr:sp macro="" textlink="">
      <xdr:nvSpPr>
        <xdr:cNvPr id="809" name="フローチャート: 判断 808"/>
        <xdr:cNvSpPr/>
      </xdr:nvSpPr>
      <xdr:spPr>
        <a:xfrm>
          <a:off x="20383500" y="98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55770</xdr:rowOff>
    </xdr:from>
    <xdr:ext cx="469744" cy="259045"/>
    <xdr:sp macro="" textlink="">
      <xdr:nvSpPr>
        <xdr:cNvPr id="810" name="テキスト ボックス 809"/>
        <xdr:cNvSpPr txBox="1"/>
      </xdr:nvSpPr>
      <xdr:spPr>
        <a:xfrm>
          <a:off x="20199428" y="965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18999</xdr:rowOff>
    </xdr:from>
    <xdr:to>
      <xdr:col>102</xdr:col>
      <xdr:colOff>114300</xdr:colOff>
      <xdr:row>59</xdr:row>
      <xdr:rowOff>26848</xdr:rowOff>
    </xdr:to>
    <xdr:cxnSp macro="">
      <xdr:nvCxnSpPr>
        <xdr:cNvPr id="811" name="直線コネクタ 810"/>
        <xdr:cNvCxnSpPr/>
      </xdr:nvCxnSpPr>
      <xdr:spPr>
        <a:xfrm>
          <a:off x="18656300" y="10134549"/>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101702</xdr:rowOff>
    </xdr:from>
    <xdr:to>
      <xdr:col>102</xdr:col>
      <xdr:colOff>165100</xdr:colOff>
      <xdr:row>58</xdr:row>
      <xdr:rowOff>31852</xdr:rowOff>
    </xdr:to>
    <xdr:sp macro="" textlink="">
      <xdr:nvSpPr>
        <xdr:cNvPr id="812" name="フローチャート: 判断 811"/>
        <xdr:cNvSpPr/>
      </xdr:nvSpPr>
      <xdr:spPr>
        <a:xfrm>
          <a:off x="19494500" y="987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48379</xdr:rowOff>
    </xdr:from>
    <xdr:ext cx="469744" cy="259045"/>
    <xdr:sp macro="" textlink="">
      <xdr:nvSpPr>
        <xdr:cNvPr id="813" name="テキスト ボックス 812"/>
        <xdr:cNvSpPr txBox="1"/>
      </xdr:nvSpPr>
      <xdr:spPr>
        <a:xfrm>
          <a:off x="19310428" y="964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84404</xdr:rowOff>
    </xdr:from>
    <xdr:to>
      <xdr:col>98</xdr:col>
      <xdr:colOff>38100</xdr:colOff>
      <xdr:row>58</xdr:row>
      <xdr:rowOff>14554</xdr:rowOff>
    </xdr:to>
    <xdr:sp macro="" textlink="">
      <xdr:nvSpPr>
        <xdr:cNvPr id="814" name="フローチャート: 判断 813"/>
        <xdr:cNvSpPr/>
      </xdr:nvSpPr>
      <xdr:spPr>
        <a:xfrm>
          <a:off x="18605500" y="985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31081</xdr:rowOff>
    </xdr:from>
    <xdr:ext cx="469744" cy="259045"/>
    <xdr:sp macro="" textlink="">
      <xdr:nvSpPr>
        <xdr:cNvPr id="815" name="テキスト ボックス 814"/>
        <xdr:cNvSpPr txBox="1"/>
      </xdr:nvSpPr>
      <xdr:spPr>
        <a:xfrm>
          <a:off x="18421428" y="9632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146659</xdr:rowOff>
    </xdr:from>
    <xdr:to>
      <xdr:col>116</xdr:col>
      <xdr:colOff>114300</xdr:colOff>
      <xdr:row>59</xdr:row>
      <xdr:rowOff>76809</xdr:rowOff>
    </xdr:to>
    <xdr:sp macro="" textlink="">
      <xdr:nvSpPr>
        <xdr:cNvPr id="821" name="楕円 820"/>
        <xdr:cNvSpPr/>
      </xdr:nvSpPr>
      <xdr:spPr>
        <a:xfrm>
          <a:off x="22110700" y="1009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61586</xdr:rowOff>
    </xdr:from>
    <xdr:ext cx="378565" cy="259045"/>
    <xdr:sp macro="" textlink="">
      <xdr:nvSpPr>
        <xdr:cNvPr id="822" name="貸付金該当値テキスト"/>
        <xdr:cNvSpPr txBox="1"/>
      </xdr:nvSpPr>
      <xdr:spPr>
        <a:xfrm>
          <a:off x="22212300" y="10005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147574</xdr:rowOff>
    </xdr:from>
    <xdr:to>
      <xdr:col>112</xdr:col>
      <xdr:colOff>38100</xdr:colOff>
      <xdr:row>59</xdr:row>
      <xdr:rowOff>77724</xdr:rowOff>
    </xdr:to>
    <xdr:sp macro="" textlink="">
      <xdr:nvSpPr>
        <xdr:cNvPr id="823" name="楕円 822"/>
        <xdr:cNvSpPr/>
      </xdr:nvSpPr>
      <xdr:spPr>
        <a:xfrm>
          <a:off x="21272500" y="100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68851</xdr:rowOff>
    </xdr:from>
    <xdr:ext cx="378565" cy="259045"/>
    <xdr:sp macro="" textlink="">
      <xdr:nvSpPr>
        <xdr:cNvPr id="824" name="テキスト ボックス 823"/>
        <xdr:cNvSpPr txBox="1"/>
      </xdr:nvSpPr>
      <xdr:spPr>
        <a:xfrm>
          <a:off x="21134017" y="10184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147421</xdr:rowOff>
    </xdr:from>
    <xdr:to>
      <xdr:col>107</xdr:col>
      <xdr:colOff>101600</xdr:colOff>
      <xdr:row>59</xdr:row>
      <xdr:rowOff>77571</xdr:rowOff>
    </xdr:to>
    <xdr:sp macro="" textlink="">
      <xdr:nvSpPr>
        <xdr:cNvPr id="825" name="楕円 824"/>
        <xdr:cNvSpPr/>
      </xdr:nvSpPr>
      <xdr:spPr>
        <a:xfrm>
          <a:off x="20383500" y="100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68698</xdr:rowOff>
    </xdr:from>
    <xdr:ext cx="378565" cy="259045"/>
    <xdr:sp macro="" textlink="">
      <xdr:nvSpPr>
        <xdr:cNvPr id="826" name="テキスト ボックス 825"/>
        <xdr:cNvSpPr txBox="1"/>
      </xdr:nvSpPr>
      <xdr:spPr>
        <a:xfrm>
          <a:off x="20245017" y="1018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147498</xdr:rowOff>
    </xdr:from>
    <xdr:to>
      <xdr:col>102</xdr:col>
      <xdr:colOff>165100</xdr:colOff>
      <xdr:row>59</xdr:row>
      <xdr:rowOff>77648</xdr:rowOff>
    </xdr:to>
    <xdr:sp macro="" textlink="">
      <xdr:nvSpPr>
        <xdr:cNvPr id="827" name="楕円 826"/>
        <xdr:cNvSpPr/>
      </xdr:nvSpPr>
      <xdr:spPr>
        <a:xfrm>
          <a:off x="19494500" y="100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68775</xdr:rowOff>
    </xdr:from>
    <xdr:ext cx="378565" cy="259045"/>
    <xdr:sp macro="" textlink="">
      <xdr:nvSpPr>
        <xdr:cNvPr id="828" name="テキスト ボックス 827"/>
        <xdr:cNvSpPr txBox="1"/>
      </xdr:nvSpPr>
      <xdr:spPr>
        <a:xfrm>
          <a:off x="19356017" y="10184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139649</xdr:rowOff>
    </xdr:from>
    <xdr:to>
      <xdr:col>98</xdr:col>
      <xdr:colOff>38100</xdr:colOff>
      <xdr:row>59</xdr:row>
      <xdr:rowOff>69799</xdr:rowOff>
    </xdr:to>
    <xdr:sp macro="" textlink="">
      <xdr:nvSpPr>
        <xdr:cNvPr id="829" name="楕円 828"/>
        <xdr:cNvSpPr/>
      </xdr:nvSpPr>
      <xdr:spPr>
        <a:xfrm>
          <a:off x="18605500" y="1008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60926</xdr:rowOff>
    </xdr:from>
    <xdr:ext cx="378565" cy="259045"/>
    <xdr:sp macro="" textlink="">
      <xdr:nvSpPr>
        <xdr:cNvPr id="830" name="テキスト ボックス 829"/>
        <xdr:cNvSpPr txBox="1"/>
      </xdr:nvSpPr>
      <xdr:spPr>
        <a:xfrm>
          <a:off x="18467017" y="101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32761</xdr:rowOff>
    </xdr:from>
    <xdr:to>
      <xdr:col>116</xdr:col>
      <xdr:colOff>62864</xdr:colOff>
      <xdr:row>78</xdr:row>
      <xdr:rowOff>110806</xdr:rowOff>
    </xdr:to>
    <xdr:cxnSp macro="">
      <xdr:nvCxnSpPr>
        <xdr:cNvPr id="853" name="直線コネクタ 852"/>
        <xdr:cNvCxnSpPr/>
      </xdr:nvCxnSpPr>
      <xdr:spPr>
        <a:xfrm flipV="1">
          <a:off x="22159595" y="12205711"/>
          <a:ext cx="1269" cy="127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114633</xdr:rowOff>
    </xdr:from>
    <xdr:ext cx="534377" cy="259045"/>
    <xdr:sp macro="" textlink="">
      <xdr:nvSpPr>
        <xdr:cNvPr id="854" name="繰出金最小値テキスト"/>
        <xdr:cNvSpPr txBox="1"/>
      </xdr:nvSpPr>
      <xdr:spPr>
        <a:xfrm>
          <a:off x="22212300" y="1348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110806</xdr:rowOff>
    </xdr:from>
    <xdr:to>
      <xdr:col>116</xdr:col>
      <xdr:colOff>152400</xdr:colOff>
      <xdr:row>78</xdr:row>
      <xdr:rowOff>110806</xdr:rowOff>
    </xdr:to>
    <xdr:cxnSp macro="">
      <xdr:nvCxnSpPr>
        <xdr:cNvPr id="855" name="直線コネクタ 854"/>
        <xdr:cNvCxnSpPr/>
      </xdr:nvCxnSpPr>
      <xdr:spPr>
        <a:xfrm>
          <a:off x="22072600" y="134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150888</xdr:rowOff>
    </xdr:from>
    <xdr:ext cx="534377" cy="259045"/>
    <xdr:sp macro="" textlink="">
      <xdr:nvSpPr>
        <xdr:cNvPr id="856" name="繰出金最大値テキスト"/>
        <xdr:cNvSpPr txBox="1"/>
      </xdr:nvSpPr>
      <xdr:spPr>
        <a:xfrm>
          <a:off x="22212300" y="1198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32761</xdr:rowOff>
    </xdr:from>
    <xdr:to>
      <xdr:col>116</xdr:col>
      <xdr:colOff>152400</xdr:colOff>
      <xdr:row>71</xdr:row>
      <xdr:rowOff>32761</xdr:rowOff>
    </xdr:to>
    <xdr:cxnSp macro="">
      <xdr:nvCxnSpPr>
        <xdr:cNvPr id="857" name="直線コネクタ 856"/>
        <xdr:cNvCxnSpPr/>
      </xdr:nvCxnSpPr>
      <xdr:spPr>
        <a:xfrm>
          <a:off x="22072600" y="1220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74687</xdr:rowOff>
    </xdr:from>
    <xdr:to>
      <xdr:col>116</xdr:col>
      <xdr:colOff>63500</xdr:colOff>
      <xdr:row>76</xdr:row>
      <xdr:rowOff>157302</xdr:rowOff>
    </xdr:to>
    <xdr:cxnSp macro="">
      <xdr:nvCxnSpPr>
        <xdr:cNvPr id="858" name="直線コネクタ 857"/>
        <xdr:cNvCxnSpPr/>
      </xdr:nvCxnSpPr>
      <xdr:spPr>
        <a:xfrm flipV="1">
          <a:off x="21323300" y="13104887"/>
          <a:ext cx="838200" cy="8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30898</xdr:rowOff>
    </xdr:from>
    <xdr:ext cx="534377" cy="259045"/>
    <xdr:sp macro="" textlink="">
      <xdr:nvSpPr>
        <xdr:cNvPr id="859" name="繰出金平均値テキスト"/>
        <xdr:cNvSpPr txBox="1"/>
      </xdr:nvSpPr>
      <xdr:spPr>
        <a:xfrm>
          <a:off x="22212300" y="12718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8021</xdr:rowOff>
    </xdr:from>
    <xdr:to>
      <xdr:col>116</xdr:col>
      <xdr:colOff>114300</xdr:colOff>
      <xdr:row>75</xdr:row>
      <xdr:rowOff>109621</xdr:rowOff>
    </xdr:to>
    <xdr:sp macro="" textlink="">
      <xdr:nvSpPr>
        <xdr:cNvPr id="860" name="フローチャート: 判断 859"/>
        <xdr:cNvSpPr/>
      </xdr:nvSpPr>
      <xdr:spPr>
        <a:xfrm>
          <a:off x="221107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157302</xdr:rowOff>
    </xdr:from>
    <xdr:to>
      <xdr:col>111</xdr:col>
      <xdr:colOff>177800</xdr:colOff>
      <xdr:row>77</xdr:row>
      <xdr:rowOff>41402</xdr:rowOff>
    </xdr:to>
    <xdr:cxnSp macro="">
      <xdr:nvCxnSpPr>
        <xdr:cNvPr id="861" name="直線コネクタ 860"/>
        <xdr:cNvCxnSpPr/>
      </xdr:nvCxnSpPr>
      <xdr:spPr>
        <a:xfrm flipV="1">
          <a:off x="20434300" y="13187502"/>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148976</xdr:rowOff>
    </xdr:from>
    <xdr:to>
      <xdr:col>112</xdr:col>
      <xdr:colOff>38100</xdr:colOff>
      <xdr:row>75</xdr:row>
      <xdr:rowOff>79126</xdr:rowOff>
    </xdr:to>
    <xdr:sp macro="" textlink="">
      <xdr:nvSpPr>
        <xdr:cNvPr id="862" name="フローチャート: 判断 861"/>
        <xdr:cNvSpPr/>
      </xdr:nvSpPr>
      <xdr:spPr>
        <a:xfrm>
          <a:off x="21272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95653</xdr:rowOff>
    </xdr:from>
    <xdr:ext cx="534377" cy="259045"/>
    <xdr:sp macro="" textlink="">
      <xdr:nvSpPr>
        <xdr:cNvPr id="863" name="テキスト ボックス 862"/>
        <xdr:cNvSpPr txBox="1"/>
      </xdr:nvSpPr>
      <xdr:spPr>
        <a:xfrm>
          <a:off x="21056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105318</xdr:rowOff>
    </xdr:from>
    <xdr:to>
      <xdr:col>107</xdr:col>
      <xdr:colOff>50800</xdr:colOff>
      <xdr:row>77</xdr:row>
      <xdr:rowOff>41402</xdr:rowOff>
    </xdr:to>
    <xdr:cxnSp macro="">
      <xdr:nvCxnSpPr>
        <xdr:cNvPr id="864" name="直線コネクタ 863"/>
        <xdr:cNvCxnSpPr/>
      </xdr:nvCxnSpPr>
      <xdr:spPr>
        <a:xfrm>
          <a:off x="19545300" y="12964068"/>
          <a:ext cx="889000" cy="27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165024</xdr:rowOff>
    </xdr:from>
    <xdr:to>
      <xdr:col>107</xdr:col>
      <xdr:colOff>101600</xdr:colOff>
      <xdr:row>75</xdr:row>
      <xdr:rowOff>95174</xdr:rowOff>
    </xdr:to>
    <xdr:sp macro="" textlink="">
      <xdr:nvSpPr>
        <xdr:cNvPr id="865" name="フローチャート: 判断 864"/>
        <xdr:cNvSpPr/>
      </xdr:nvSpPr>
      <xdr:spPr>
        <a:xfrm>
          <a:off x="20383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111701</xdr:rowOff>
    </xdr:from>
    <xdr:ext cx="534377" cy="259045"/>
    <xdr:sp macro="" textlink="">
      <xdr:nvSpPr>
        <xdr:cNvPr id="866" name="テキスト ボックス 865"/>
        <xdr:cNvSpPr txBox="1"/>
      </xdr:nvSpPr>
      <xdr:spPr>
        <a:xfrm>
          <a:off x="20167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105318</xdr:rowOff>
    </xdr:from>
    <xdr:to>
      <xdr:col>102</xdr:col>
      <xdr:colOff>114300</xdr:colOff>
      <xdr:row>75</xdr:row>
      <xdr:rowOff>137506</xdr:rowOff>
    </xdr:to>
    <xdr:cxnSp macro="">
      <xdr:nvCxnSpPr>
        <xdr:cNvPr id="867" name="直線コネクタ 866"/>
        <xdr:cNvCxnSpPr/>
      </xdr:nvCxnSpPr>
      <xdr:spPr>
        <a:xfrm flipV="1">
          <a:off x="18656300" y="12964068"/>
          <a:ext cx="889000" cy="3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146690</xdr:rowOff>
    </xdr:from>
    <xdr:to>
      <xdr:col>102</xdr:col>
      <xdr:colOff>165100</xdr:colOff>
      <xdr:row>75</xdr:row>
      <xdr:rowOff>76840</xdr:rowOff>
    </xdr:to>
    <xdr:sp macro="" textlink="">
      <xdr:nvSpPr>
        <xdr:cNvPr id="868" name="フローチャート: 判断 867"/>
        <xdr:cNvSpPr/>
      </xdr:nvSpPr>
      <xdr:spPr>
        <a:xfrm>
          <a:off x="19494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93367</xdr:rowOff>
    </xdr:from>
    <xdr:ext cx="534377" cy="259045"/>
    <xdr:sp macro="" textlink="">
      <xdr:nvSpPr>
        <xdr:cNvPr id="869" name="テキスト ボックス 868"/>
        <xdr:cNvSpPr txBox="1"/>
      </xdr:nvSpPr>
      <xdr:spPr>
        <a:xfrm>
          <a:off x="19278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138735</xdr:rowOff>
    </xdr:from>
    <xdr:to>
      <xdr:col>98</xdr:col>
      <xdr:colOff>38100</xdr:colOff>
      <xdr:row>75</xdr:row>
      <xdr:rowOff>68885</xdr:rowOff>
    </xdr:to>
    <xdr:sp macro="" textlink="">
      <xdr:nvSpPr>
        <xdr:cNvPr id="870" name="フローチャート: 判断 869"/>
        <xdr:cNvSpPr/>
      </xdr:nvSpPr>
      <xdr:spPr>
        <a:xfrm>
          <a:off x="18605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85412</xdr:rowOff>
    </xdr:from>
    <xdr:ext cx="534377" cy="259045"/>
    <xdr:sp macro="" textlink="">
      <xdr:nvSpPr>
        <xdr:cNvPr id="871" name="テキスト ボックス 870"/>
        <xdr:cNvSpPr txBox="1"/>
      </xdr:nvSpPr>
      <xdr:spPr>
        <a:xfrm>
          <a:off x="18389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23887</xdr:rowOff>
    </xdr:from>
    <xdr:to>
      <xdr:col>116</xdr:col>
      <xdr:colOff>114300</xdr:colOff>
      <xdr:row>76</xdr:row>
      <xdr:rowOff>125487</xdr:rowOff>
    </xdr:to>
    <xdr:sp macro="" textlink="">
      <xdr:nvSpPr>
        <xdr:cNvPr id="877" name="楕円 876"/>
        <xdr:cNvSpPr/>
      </xdr:nvSpPr>
      <xdr:spPr>
        <a:xfrm>
          <a:off x="22110700" y="1305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2314</xdr:rowOff>
    </xdr:from>
    <xdr:ext cx="534377" cy="259045"/>
    <xdr:sp macro="" textlink="">
      <xdr:nvSpPr>
        <xdr:cNvPr id="878" name="繰出金該当値テキスト"/>
        <xdr:cNvSpPr txBox="1"/>
      </xdr:nvSpPr>
      <xdr:spPr>
        <a:xfrm>
          <a:off x="22212300" y="1303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106502</xdr:rowOff>
    </xdr:from>
    <xdr:to>
      <xdr:col>112</xdr:col>
      <xdr:colOff>38100</xdr:colOff>
      <xdr:row>77</xdr:row>
      <xdr:rowOff>36652</xdr:rowOff>
    </xdr:to>
    <xdr:sp macro="" textlink="">
      <xdr:nvSpPr>
        <xdr:cNvPr id="879" name="楕円 878"/>
        <xdr:cNvSpPr/>
      </xdr:nvSpPr>
      <xdr:spPr>
        <a:xfrm>
          <a:off x="21272500" y="131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27779</xdr:rowOff>
    </xdr:from>
    <xdr:ext cx="534377" cy="259045"/>
    <xdr:sp macro="" textlink="">
      <xdr:nvSpPr>
        <xdr:cNvPr id="880" name="テキスト ボックス 879"/>
        <xdr:cNvSpPr txBox="1"/>
      </xdr:nvSpPr>
      <xdr:spPr>
        <a:xfrm>
          <a:off x="21056111" y="1322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162052</xdr:rowOff>
    </xdr:from>
    <xdr:to>
      <xdr:col>107</xdr:col>
      <xdr:colOff>101600</xdr:colOff>
      <xdr:row>77</xdr:row>
      <xdr:rowOff>92202</xdr:rowOff>
    </xdr:to>
    <xdr:sp macro="" textlink="">
      <xdr:nvSpPr>
        <xdr:cNvPr id="881" name="楕円 880"/>
        <xdr:cNvSpPr/>
      </xdr:nvSpPr>
      <xdr:spPr>
        <a:xfrm>
          <a:off x="20383500" y="1319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83329</xdr:rowOff>
    </xdr:from>
    <xdr:ext cx="534377" cy="259045"/>
    <xdr:sp macro="" textlink="">
      <xdr:nvSpPr>
        <xdr:cNvPr id="882" name="テキスト ボックス 881"/>
        <xdr:cNvSpPr txBox="1"/>
      </xdr:nvSpPr>
      <xdr:spPr>
        <a:xfrm>
          <a:off x="20167111" y="132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54518</xdr:rowOff>
    </xdr:from>
    <xdr:to>
      <xdr:col>102</xdr:col>
      <xdr:colOff>165100</xdr:colOff>
      <xdr:row>75</xdr:row>
      <xdr:rowOff>156118</xdr:rowOff>
    </xdr:to>
    <xdr:sp macro="" textlink="">
      <xdr:nvSpPr>
        <xdr:cNvPr id="883" name="楕円 882"/>
        <xdr:cNvSpPr/>
      </xdr:nvSpPr>
      <xdr:spPr>
        <a:xfrm>
          <a:off x="19494500" y="1291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147246</xdr:rowOff>
    </xdr:from>
    <xdr:ext cx="534377" cy="259045"/>
    <xdr:sp macro="" textlink="">
      <xdr:nvSpPr>
        <xdr:cNvPr id="884" name="テキスト ボックス 883"/>
        <xdr:cNvSpPr txBox="1"/>
      </xdr:nvSpPr>
      <xdr:spPr>
        <a:xfrm>
          <a:off x="19278111" y="1300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86706</xdr:rowOff>
    </xdr:from>
    <xdr:to>
      <xdr:col>98</xdr:col>
      <xdr:colOff>38100</xdr:colOff>
      <xdr:row>76</xdr:row>
      <xdr:rowOff>16855</xdr:rowOff>
    </xdr:to>
    <xdr:sp macro="" textlink="">
      <xdr:nvSpPr>
        <xdr:cNvPr id="885" name="楕円 884"/>
        <xdr:cNvSpPr/>
      </xdr:nvSpPr>
      <xdr:spPr>
        <a:xfrm>
          <a:off x="18605500" y="129454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7982</xdr:rowOff>
    </xdr:from>
    <xdr:ext cx="534377" cy="259045"/>
    <xdr:sp macro="" textlink="">
      <xdr:nvSpPr>
        <xdr:cNvPr id="886" name="テキスト ボックス 885"/>
        <xdr:cNvSpPr txBox="1"/>
      </xdr:nvSpPr>
      <xdr:spPr>
        <a:xfrm>
          <a:off x="18389111" y="1303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は、会計年度任用職員制度への移行により性質別経費が物件費から人件費に変更したため、また、昨年と比較して定年退職者が増えたことで増額となっております。住民一人当たりのコストは類似団体の平均よりも低い傾向にありますが、今後も人件費の抑制に努めてまいり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・補助費等は、特別定額給付金給付事業の実施や、新型コロナウイルス感染症の影響を受ける中小事業者に対する事業者緊急支援対策業務での給付金の給付により、大幅に増加となりました。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物件費は、会計年度任用職員制度への移行による性質別経費が物件費から人件費に変更したことによる減額要因がありました。一方、新型コロナウイルス感染症の流行による休校への対応として放課後児童クラブを臨時開設したことへの関連経費の増額や、特別定額給付金給付事業の実施に伴う経費等の増額の</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要因がありました。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扶助費は、子育て世帯臨時特別給付事業やひとり親世帯臨時特別給付事業の実施による増額がありました。また、障害者福祉給付費や生活保護扶助費、保育需要の増加に伴う保育給付費の増といった、子育て施策や高齢者支援等、現下の政策課題に対応するため、扶助費は今後も増加が見込まれ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・普通建設事業費（うち新規整備）は、</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号線街路整備事業、（仮称）リサイクルプラザ建設事業（継続費）等による増額となっております。普通建設事業（うち更新整備）は、ごみ中継施設建設事業（継続費）の完了等に伴い、減少となりました。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・繰出金は、平成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より下水道事業会計の地方公営企業法の一部適用化に伴って性質別経費が変更となり、繰出金が減少しました。高齢化の進展により、介護保険特別会計や後期高齢者医療特別会計への繰出金は増加傾向にあります。</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498,457
481,274
61.38
214,011,388
207,271,089
5,890,117
90,471,061
121,264,914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51918</xdr:rowOff>
    </xdr:from>
    <xdr:to>
      <xdr:col>24</xdr:col>
      <xdr:colOff>62865</xdr:colOff>
      <xdr:row>39</xdr:row>
      <xdr:rowOff>10313</xdr:rowOff>
    </xdr:to>
    <xdr:cxnSp macro="">
      <xdr:nvCxnSpPr>
        <xdr:cNvPr id="54" name="直線コネクタ 53"/>
        <xdr:cNvCxnSpPr/>
      </xdr:nvCxnSpPr>
      <xdr:spPr>
        <a:xfrm flipV="1">
          <a:off x="4633595" y="5195418"/>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14140</xdr:rowOff>
    </xdr:from>
    <xdr:ext cx="469744" cy="259045"/>
    <xdr:sp macro="" textlink="">
      <xdr:nvSpPr>
        <xdr:cNvPr id="55" name="議会費最小値テキスト"/>
        <xdr:cNvSpPr txBox="1"/>
      </xdr:nvSpPr>
      <xdr:spPr>
        <a:xfrm>
          <a:off x="4686300" y="67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10313</xdr:rowOff>
    </xdr:from>
    <xdr:to>
      <xdr:col>24</xdr:col>
      <xdr:colOff>152400</xdr:colOff>
      <xdr:row>39</xdr:row>
      <xdr:rowOff>10313</xdr:rowOff>
    </xdr:to>
    <xdr:cxnSp macro="">
      <xdr:nvCxnSpPr>
        <xdr:cNvPr id="56" name="直線コネクタ 55"/>
        <xdr:cNvCxnSpPr/>
      </xdr:nvCxnSpPr>
      <xdr:spPr>
        <a:xfrm>
          <a:off x="4546600" y="6696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170045</xdr:rowOff>
    </xdr:from>
    <xdr:ext cx="469744" cy="259045"/>
    <xdr:sp macro="" textlink="">
      <xdr:nvSpPr>
        <xdr:cNvPr id="57" name="議会費最大値テキスト"/>
        <xdr:cNvSpPr txBox="1"/>
      </xdr:nvSpPr>
      <xdr:spPr>
        <a:xfrm>
          <a:off x="4686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51918</xdr:rowOff>
    </xdr:from>
    <xdr:to>
      <xdr:col>24</xdr:col>
      <xdr:colOff>152400</xdr:colOff>
      <xdr:row>30</xdr:row>
      <xdr:rowOff>51918</xdr:rowOff>
    </xdr:to>
    <xdr:cxnSp macro="">
      <xdr:nvCxnSpPr>
        <xdr:cNvPr id="58" name="直線コネクタ 57"/>
        <xdr:cNvCxnSpPr/>
      </xdr:nvCxnSpPr>
      <xdr:spPr>
        <a:xfrm>
          <a:off x="4546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11684</xdr:rowOff>
    </xdr:from>
    <xdr:to>
      <xdr:col>24</xdr:col>
      <xdr:colOff>63500</xdr:colOff>
      <xdr:row>38</xdr:row>
      <xdr:rowOff>38202</xdr:rowOff>
    </xdr:to>
    <xdr:cxnSp macro="">
      <xdr:nvCxnSpPr>
        <xdr:cNvPr id="59" name="直線コネクタ 58"/>
        <xdr:cNvCxnSpPr/>
      </xdr:nvCxnSpPr>
      <xdr:spPr>
        <a:xfrm>
          <a:off x="3797300" y="6526784"/>
          <a:ext cx="8382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157954</xdr:rowOff>
    </xdr:from>
    <xdr:ext cx="469744" cy="259045"/>
    <xdr:sp macro="" textlink="">
      <xdr:nvSpPr>
        <xdr:cNvPr id="60" name="議会費平均値テキスト"/>
        <xdr:cNvSpPr txBox="1"/>
      </xdr:nvSpPr>
      <xdr:spPr>
        <a:xfrm>
          <a:off x="4686300" y="5987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135077</xdr:rowOff>
    </xdr:from>
    <xdr:to>
      <xdr:col>24</xdr:col>
      <xdr:colOff>114300</xdr:colOff>
      <xdr:row>36</xdr:row>
      <xdr:rowOff>65227</xdr:rowOff>
    </xdr:to>
    <xdr:sp macro="" textlink="">
      <xdr:nvSpPr>
        <xdr:cNvPr id="61" name="フローチャート: 判断 60"/>
        <xdr:cNvSpPr/>
      </xdr:nvSpPr>
      <xdr:spPr>
        <a:xfrm>
          <a:off x="45847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171247</xdr:rowOff>
    </xdr:from>
    <xdr:to>
      <xdr:col>19</xdr:col>
      <xdr:colOff>177800</xdr:colOff>
      <xdr:row>38</xdr:row>
      <xdr:rowOff>11684</xdr:rowOff>
    </xdr:to>
    <xdr:cxnSp macro="">
      <xdr:nvCxnSpPr>
        <xdr:cNvPr id="62" name="直線コネクタ 61"/>
        <xdr:cNvCxnSpPr/>
      </xdr:nvCxnSpPr>
      <xdr:spPr>
        <a:xfrm>
          <a:off x="2908300" y="6514897"/>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125933</xdr:rowOff>
    </xdr:from>
    <xdr:to>
      <xdr:col>20</xdr:col>
      <xdr:colOff>38100</xdr:colOff>
      <xdr:row>36</xdr:row>
      <xdr:rowOff>56083</xdr:rowOff>
    </xdr:to>
    <xdr:sp macro="" textlink="">
      <xdr:nvSpPr>
        <xdr:cNvPr id="63" name="フローチャート: 判断 62"/>
        <xdr:cNvSpPr/>
      </xdr:nvSpPr>
      <xdr:spPr>
        <a:xfrm>
          <a:off x="3746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72610</xdr:rowOff>
    </xdr:from>
    <xdr:ext cx="469744" cy="259045"/>
    <xdr:sp macro="" textlink="">
      <xdr:nvSpPr>
        <xdr:cNvPr id="64" name="テキスト ボックス 63"/>
        <xdr:cNvSpPr txBox="1"/>
      </xdr:nvSpPr>
      <xdr:spPr>
        <a:xfrm>
          <a:off x="3562428" y="59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150216</xdr:rowOff>
    </xdr:from>
    <xdr:to>
      <xdr:col>15</xdr:col>
      <xdr:colOff>50800</xdr:colOff>
      <xdr:row>37</xdr:row>
      <xdr:rowOff>171247</xdr:rowOff>
    </xdr:to>
    <xdr:cxnSp macro="">
      <xdr:nvCxnSpPr>
        <xdr:cNvPr id="65" name="直線コネクタ 64"/>
        <xdr:cNvCxnSpPr/>
      </xdr:nvCxnSpPr>
      <xdr:spPr>
        <a:xfrm>
          <a:off x="2019300" y="6493866"/>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119532</xdr:rowOff>
    </xdr:from>
    <xdr:to>
      <xdr:col>15</xdr:col>
      <xdr:colOff>101600</xdr:colOff>
      <xdr:row>36</xdr:row>
      <xdr:rowOff>49682</xdr:rowOff>
    </xdr:to>
    <xdr:sp macro="" textlink="">
      <xdr:nvSpPr>
        <xdr:cNvPr id="66" name="フローチャート: 判断 65"/>
        <xdr:cNvSpPr/>
      </xdr:nvSpPr>
      <xdr:spPr>
        <a:xfrm>
          <a:off x="2857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66209</xdr:rowOff>
    </xdr:from>
    <xdr:ext cx="469744" cy="259045"/>
    <xdr:sp macro="" textlink="">
      <xdr:nvSpPr>
        <xdr:cNvPr id="67" name="テキスト ボックス 66"/>
        <xdr:cNvSpPr txBox="1"/>
      </xdr:nvSpPr>
      <xdr:spPr>
        <a:xfrm>
          <a:off x="2673428" y="58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150216</xdr:rowOff>
    </xdr:from>
    <xdr:to>
      <xdr:col>10</xdr:col>
      <xdr:colOff>114300</xdr:colOff>
      <xdr:row>37</xdr:row>
      <xdr:rowOff>150216</xdr:rowOff>
    </xdr:to>
    <xdr:cxnSp macro="">
      <xdr:nvCxnSpPr>
        <xdr:cNvPr id="68" name="直線コネクタ 67"/>
        <xdr:cNvCxnSpPr/>
      </xdr:nvCxnSpPr>
      <xdr:spPr>
        <a:xfrm>
          <a:off x="1130300" y="6493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76556</xdr:rowOff>
    </xdr:from>
    <xdr:to>
      <xdr:col>10</xdr:col>
      <xdr:colOff>165100</xdr:colOff>
      <xdr:row>36</xdr:row>
      <xdr:rowOff>6706</xdr:rowOff>
    </xdr:to>
    <xdr:sp macro="" textlink="">
      <xdr:nvSpPr>
        <xdr:cNvPr id="69" name="フローチャート: 判断 68"/>
        <xdr:cNvSpPr/>
      </xdr:nvSpPr>
      <xdr:spPr>
        <a:xfrm>
          <a:off x="1968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23233</xdr:rowOff>
    </xdr:from>
    <xdr:ext cx="469744" cy="259045"/>
    <xdr:sp macro="" textlink="">
      <xdr:nvSpPr>
        <xdr:cNvPr id="70" name="テキスト ボックス 69"/>
        <xdr:cNvSpPr txBox="1"/>
      </xdr:nvSpPr>
      <xdr:spPr>
        <a:xfrm>
          <a:off x="1784428" y="585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69240</xdr:rowOff>
    </xdr:from>
    <xdr:to>
      <xdr:col>6</xdr:col>
      <xdr:colOff>38100</xdr:colOff>
      <xdr:row>35</xdr:row>
      <xdr:rowOff>170840</xdr:rowOff>
    </xdr:to>
    <xdr:sp macro="" textlink="">
      <xdr:nvSpPr>
        <xdr:cNvPr id="71" name="フローチャート: 判断 70"/>
        <xdr:cNvSpPr/>
      </xdr:nvSpPr>
      <xdr:spPr>
        <a:xfrm>
          <a:off x="1079500" y="60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15917</xdr:rowOff>
    </xdr:from>
    <xdr:ext cx="469744" cy="259045"/>
    <xdr:sp macro="" textlink="">
      <xdr:nvSpPr>
        <xdr:cNvPr id="72" name="テキスト ボックス 71"/>
        <xdr:cNvSpPr txBox="1"/>
      </xdr:nvSpPr>
      <xdr:spPr>
        <a:xfrm>
          <a:off x="895428" y="58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158852</xdr:rowOff>
    </xdr:from>
    <xdr:to>
      <xdr:col>24</xdr:col>
      <xdr:colOff>114300</xdr:colOff>
      <xdr:row>38</xdr:row>
      <xdr:rowOff>89002</xdr:rowOff>
    </xdr:to>
    <xdr:sp macro="" textlink="">
      <xdr:nvSpPr>
        <xdr:cNvPr id="78" name="楕円 77"/>
        <xdr:cNvSpPr/>
      </xdr:nvSpPr>
      <xdr:spPr>
        <a:xfrm>
          <a:off x="4584700" y="65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137279</xdr:rowOff>
    </xdr:from>
    <xdr:ext cx="469744" cy="259045"/>
    <xdr:sp macro="" textlink="">
      <xdr:nvSpPr>
        <xdr:cNvPr id="79" name="議会費該当値テキスト"/>
        <xdr:cNvSpPr txBox="1"/>
      </xdr:nvSpPr>
      <xdr:spPr>
        <a:xfrm>
          <a:off x="4686300" y="64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132334</xdr:rowOff>
    </xdr:from>
    <xdr:to>
      <xdr:col>20</xdr:col>
      <xdr:colOff>38100</xdr:colOff>
      <xdr:row>38</xdr:row>
      <xdr:rowOff>62485</xdr:rowOff>
    </xdr:to>
    <xdr:sp macro="" textlink="">
      <xdr:nvSpPr>
        <xdr:cNvPr id="80" name="楕円 79"/>
        <xdr:cNvSpPr/>
      </xdr:nvSpPr>
      <xdr:spPr>
        <a:xfrm>
          <a:off x="3746500" y="64759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53611</xdr:rowOff>
    </xdr:from>
    <xdr:ext cx="469744" cy="259045"/>
    <xdr:sp macro="" textlink="">
      <xdr:nvSpPr>
        <xdr:cNvPr id="81" name="テキスト ボックス 80"/>
        <xdr:cNvSpPr txBox="1"/>
      </xdr:nvSpPr>
      <xdr:spPr>
        <a:xfrm>
          <a:off x="3562428" y="65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120447</xdr:rowOff>
    </xdr:from>
    <xdr:to>
      <xdr:col>15</xdr:col>
      <xdr:colOff>101600</xdr:colOff>
      <xdr:row>38</xdr:row>
      <xdr:rowOff>50597</xdr:rowOff>
    </xdr:to>
    <xdr:sp macro="" textlink="">
      <xdr:nvSpPr>
        <xdr:cNvPr id="82" name="楕円 81"/>
        <xdr:cNvSpPr/>
      </xdr:nvSpPr>
      <xdr:spPr>
        <a:xfrm>
          <a:off x="2857500" y="64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41724</xdr:rowOff>
    </xdr:from>
    <xdr:ext cx="469744" cy="259045"/>
    <xdr:sp macro="" textlink="">
      <xdr:nvSpPr>
        <xdr:cNvPr id="83" name="テキスト ボックス 82"/>
        <xdr:cNvSpPr txBox="1"/>
      </xdr:nvSpPr>
      <xdr:spPr>
        <a:xfrm>
          <a:off x="2673428" y="6556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99416</xdr:rowOff>
    </xdr:from>
    <xdr:to>
      <xdr:col>10</xdr:col>
      <xdr:colOff>165100</xdr:colOff>
      <xdr:row>38</xdr:row>
      <xdr:rowOff>29566</xdr:rowOff>
    </xdr:to>
    <xdr:sp macro="" textlink="">
      <xdr:nvSpPr>
        <xdr:cNvPr id="84" name="楕円 83"/>
        <xdr:cNvSpPr/>
      </xdr:nvSpPr>
      <xdr:spPr>
        <a:xfrm>
          <a:off x="1968500" y="644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20693</xdr:rowOff>
    </xdr:from>
    <xdr:ext cx="469744" cy="259045"/>
    <xdr:sp macro="" textlink="">
      <xdr:nvSpPr>
        <xdr:cNvPr id="85" name="テキスト ボックス 84"/>
        <xdr:cNvSpPr txBox="1"/>
      </xdr:nvSpPr>
      <xdr:spPr>
        <a:xfrm>
          <a:off x="1784428" y="65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99416</xdr:rowOff>
    </xdr:from>
    <xdr:to>
      <xdr:col>6</xdr:col>
      <xdr:colOff>38100</xdr:colOff>
      <xdr:row>38</xdr:row>
      <xdr:rowOff>29566</xdr:rowOff>
    </xdr:to>
    <xdr:sp macro="" textlink="">
      <xdr:nvSpPr>
        <xdr:cNvPr id="86" name="楕円 85"/>
        <xdr:cNvSpPr/>
      </xdr:nvSpPr>
      <xdr:spPr>
        <a:xfrm>
          <a:off x="1079500" y="644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20693</xdr:rowOff>
    </xdr:from>
    <xdr:ext cx="469744" cy="259045"/>
    <xdr:sp macro="" textlink="">
      <xdr:nvSpPr>
        <xdr:cNvPr id="87" name="テキスト ボックス 86"/>
        <xdr:cNvSpPr txBox="1"/>
      </xdr:nvSpPr>
      <xdr:spPr>
        <a:xfrm>
          <a:off x="895428" y="65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98" name="直線コネクタ 97"/>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99" name="テキスト ボックス 98"/>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0" name="直線コネクタ 99"/>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1" name="テキスト ボックス 100"/>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2" name="直線コネクタ 101"/>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3" name="テキスト ボックス 102"/>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5" name="テキスト ボックス 104"/>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6" name="直線コネクタ 105"/>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7" name="テキスト ボックス 106"/>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8" name="直線コネクタ 107"/>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09" name="テキスト ボックス 108"/>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0" name="直線コネクタ 109"/>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1" name="テキスト ボックス 110"/>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51346</xdr:rowOff>
    </xdr:from>
    <xdr:to>
      <xdr:col>24</xdr:col>
      <xdr:colOff>62865</xdr:colOff>
      <xdr:row>53</xdr:row>
      <xdr:rowOff>27667</xdr:rowOff>
    </xdr:to>
    <xdr:cxnSp macro="">
      <xdr:nvCxnSpPr>
        <xdr:cNvPr id="115" name="直線コネクタ 114"/>
        <xdr:cNvCxnSpPr/>
      </xdr:nvCxnSpPr>
      <xdr:spPr>
        <a:xfrm flipV="1">
          <a:off x="4633595" y="8623846"/>
          <a:ext cx="1270" cy="490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31494</xdr:rowOff>
    </xdr:from>
    <xdr:ext cx="599010" cy="259045"/>
    <xdr:sp macro="" textlink="">
      <xdr:nvSpPr>
        <xdr:cNvPr id="116" name="総務費最小値テキスト"/>
        <xdr:cNvSpPr txBox="1"/>
      </xdr:nvSpPr>
      <xdr:spPr>
        <a:xfrm>
          <a:off x="4686300" y="911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27667</xdr:rowOff>
    </xdr:from>
    <xdr:to>
      <xdr:col>24</xdr:col>
      <xdr:colOff>152400</xdr:colOff>
      <xdr:row>53</xdr:row>
      <xdr:rowOff>27667</xdr:rowOff>
    </xdr:to>
    <xdr:cxnSp macro="">
      <xdr:nvCxnSpPr>
        <xdr:cNvPr id="117" name="直線コネクタ 116"/>
        <xdr:cNvCxnSpPr/>
      </xdr:nvCxnSpPr>
      <xdr:spPr>
        <a:xfrm>
          <a:off x="4546600" y="911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169473</xdr:rowOff>
    </xdr:from>
    <xdr:ext cx="599010" cy="259045"/>
    <xdr:sp macro="" textlink="">
      <xdr:nvSpPr>
        <xdr:cNvPr id="118" name="総務費最大値テキスト"/>
        <xdr:cNvSpPr txBox="1"/>
      </xdr:nvSpPr>
      <xdr:spPr>
        <a:xfrm>
          <a:off x="4686300" y="839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171,276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51346</xdr:rowOff>
    </xdr:from>
    <xdr:to>
      <xdr:col>24</xdr:col>
      <xdr:colOff>152400</xdr:colOff>
      <xdr:row>50</xdr:row>
      <xdr:rowOff>51346</xdr:rowOff>
    </xdr:to>
    <xdr:cxnSp macro="">
      <xdr:nvCxnSpPr>
        <xdr:cNvPr id="119" name="直線コネクタ 118"/>
        <xdr:cNvCxnSpPr/>
      </xdr:nvCxnSpPr>
      <xdr:spPr>
        <a:xfrm>
          <a:off x="4546600" y="862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140081</xdr:rowOff>
    </xdr:from>
    <xdr:to>
      <xdr:col>24</xdr:col>
      <xdr:colOff>63500</xdr:colOff>
      <xdr:row>58</xdr:row>
      <xdr:rowOff>77016</xdr:rowOff>
    </xdr:to>
    <xdr:cxnSp macro="">
      <xdr:nvCxnSpPr>
        <xdr:cNvPr id="120" name="直線コネクタ 119"/>
        <xdr:cNvCxnSpPr/>
      </xdr:nvCxnSpPr>
      <xdr:spPr>
        <a:xfrm flipV="1">
          <a:off x="3797300" y="9055481"/>
          <a:ext cx="838200" cy="96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142724</xdr:rowOff>
    </xdr:from>
    <xdr:ext cx="599010" cy="259045"/>
    <xdr:sp macro="" textlink="">
      <xdr:nvSpPr>
        <xdr:cNvPr id="121" name="総務費平均値テキスト"/>
        <xdr:cNvSpPr txBox="1"/>
      </xdr:nvSpPr>
      <xdr:spPr>
        <a:xfrm>
          <a:off x="4686300" y="87152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119847</xdr:rowOff>
    </xdr:from>
    <xdr:to>
      <xdr:col>24</xdr:col>
      <xdr:colOff>114300</xdr:colOff>
      <xdr:row>52</xdr:row>
      <xdr:rowOff>49997</xdr:rowOff>
    </xdr:to>
    <xdr:sp macro="" textlink="">
      <xdr:nvSpPr>
        <xdr:cNvPr id="122" name="フローチャート: 判断 121"/>
        <xdr:cNvSpPr/>
      </xdr:nvSpPr>
      <xdr:spPr>
        <a:xfrm>
          <a:off x="4584700" y="886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73987</xdr:rowOff>
    </xdr:from>
    <xdr:to>
      <xdr:col>19</xdr:col>
      <xdr:colOff>177800</xdr:colOff>
      <xdr:row>58</xdr:row>
      <xdr:rowOff>77016</xdr:rowOff>
    </xdr:to>
    <xdr:cxnSp macro="">
      <xdr:nvCxnSpPr>
        <xdr:cNvPr id="123" name="直線コネクタ 122"/>
        <xdr:cNvCxnSpPr/>
      </xdr:nvCxnSpPr>
      <xdr:spPr>
        <a:xfrm>
          <a:off x="2908300" y="10018087"/>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59906</xdr:rowOff>
    </xdr:from>
    <xdr:to>
      <xdr:col>20</xdr:col>
      <xdr:colOff>38100</xdr:colOff>
      <xdr:row>57</xdr:row>
      <xdr:rowOff>161506</xdr:rowOff>
    </xdr:to>
    <xdr:sp macro="" textlink="">
      <xdr:nvSpPr>
        <xdr:cNvPr id="124" name="フローチャート: 判断 123"/>
        <xdr:cNvSpPr/>
      </xdr:nvSpPr>
      <xdr:spPr>
        <a:xfrm>
          <a:off x="3746500" y="983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6583</xdr:rowOff>
    </xdr:from>
    <xdr:ext cx="534377" cy="259045"/>
    <xdr:sp macro="" textlink="">
      <xdr:nvSpPr>
        <xdr:cNvPr id="125" name="テキスト ボックス 124"/>
        <xdr:cNvSpPr txBox="1"/>
      </xdr:nvSpPr>
      <xdr:spPr>
        <a:xfrm>
          <a:off x="3530111" y="960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73987</xdr:rowOff>
    </xdr:from>
    <xdr:to>
      <xdr:col>15</xdr:col>
      <xdr:colOff>50800</xdr:colOff>
      <xdr:row>58</xdr:row>
      <xdr:rowOff>103381</xdr:rowOff>
    </xdr:to>
    <xdr:cxnSp macro="">
      <xdr:nvCxnSpPr>
        <xdr:cNvPr id="126" name="直線コネクタ 125"/>
        <xdr:cNvCxnSpPr/>
      </xdr:nvCxnSpPr>
      <xdr:spPr>
        <a:xfrm flipV="1">
          <a:off x="2019300" y="10018087"/>
          <a:ext cx="889000" cy="2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83023</xdr:rowOff>
    </xdr:from>
    <xdr:to>
      <xdr:col>15</xdr:col>
      <xdr:colOff>101600</xdr:colOff>
      <xdr:row>58</xdr:row>
      <xdr:rowOff>13173</xdr:rowOff>
    </xdr:to>
    <xdr:sp macro="" textlink="">
      <xdr:nvSpPr>
        <xdr:cNvPr id="127" name="フローチャート: 判断 126"/>
        <xdr:cNvSpPr/>
      </xdr:nvSpPr>
      <xdr:spPr>
        <a:xfrm>
          <a:off x="2857500" y="985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29700</xdr:rowOff>
    </xdr:from>
    <xdr:ext cx="534377" cy="259045"/>
    <xdr:sp macro="" textlink="">
      <xdr:nvSpPr>
        <xdr:cNvPr id="128" name="テキスト ボックス 127"/>
        <xdr:cNvSpPr txBox="1"/>
      </xdr:nvSpPr>
      <xdr:spPr>
        <a:xfrm>
          <a:off x="2641111" y="963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50965</xdr:rowOff>
    </xdr:from>
    <xdr:to>
      <xdr:col>10</xdr:col>
      <xdr:colOff>114300</xdr:colOff>
      <xdr:row>58</xdr:row>
      <xdr:rowOff>103381</xdr:rowOff>
    </xdr:to>
    <xdr:cxnSp macro="">
      <xdr:nvCxnSpPr>
        <xdr:cNvPr id="129" name="直線コネクタ 128"/>
        <xdr:cNvCxnSpPr/>
      </xdr:nvCxnSpPr>
      <xdr:spPr>
        <a:xfrm>
          <a:off x="1130300" y="9995065"/>
          <a:ext cx="889000" cy="5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37227</xdr:rowOff>
    </xdr:from>
    <xdr:to>
      <xdr:col>10</xdr:col>
      <xdr:colOff>165100</xdr:colOff>
      <xdr:row>57</xdr:row>
      <xdr:rowOff>138827</xdr:rowOff>
    </xdr:to>
    <xdr:sp macro="" textlink="">
      <xdr:nvSpPr>
        <xdr:cNvPr id="130" name="フローチャート: 判断 129"/>
        <xdr:cNvSpPr/>
      </xdr:nvSpPr>
      <xdr:spPr>
        <a:xfrm>
          <a:off x="1968500" y="98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155354</xdr:rowOff>
    </xdr:from>
    <xdr:ext cx="534377" cy="259045"/>
    <xdr:sp macro="" textlink="">
      <xdr:nvSpPr>
        <xdr:cNvPr id="131" name="テキスト ボックス 130"/>
        <xdr:cNvSpPr txBox="1"/>
      </xdr:nvSpPr>
      <xdr:spPr>
        <a:xfrm>
          <a:off x="1752111" y="958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62859</xdr:rowOff>
    </xdr:from>
    <xdr:to>
      <xdr:col>6</xdr:col>
      <xdr:colOff>38100</xdr:colOff>
      <xdr:row>57</xdr:row>
      <xdr:rowOff>164459</xdr:rowOff>
    </xdr:to>
    <xdr:sp macro="" textlink="">
      <xdr:nvSpPr>
        <xdr:cNvPr id="132" name="フローチャート: 判断 131"/>
        <xdr:cNvSpPr/>
      </xdr:nvSpPr>
      <xdr:spPr>
        <a:xfrm>
          <a:off x="1079500" y="983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9536</xdr:rowOff>
    </xdr:from>
    <xdr:ext cx="534377" cy="259045"/>
    <xdr:sp macro="" textlink="">
      <xdr:nvSpPr>
        <xdr:cNvPr id="133" name="テキスト ボックス 132"/>
        <xdr:cNvSpPr txBox="1"/>
      </xdr:nvSpPr>
      <xdr:spPr>
        <a:xfrm>
          <a:off x="863111" y="961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89281</xdr:rowOff>
    </xdr:from>
    <xdr:to>
      <xdr:col>24</xdr:col>
      <xdr:colOff>114300</xdr:colOff>
      <xdr:row>53</xdr:row>
      <xdr:rowOff>19431</xdr:rowOff>
    </xdr:to>
    <xdr:sp macro="" textlink="">
      <xdr:nvSpPr>
        <xdr:cNvPr id="139" name="楕円 138"/>
        <xdr:cNvSpPr/>
      </xdr:nvSpPr>
      <xdr:spPr>
        <a:xfrm>
          <a:off x="4584700" y="900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4208</xdr:rowOff>
    </xdr:from>
    <xdr:ext cx="599010" cy="259045"/>
    <xdr:sp macro="" textlink="">
      <xdr:nvSpPr>
        <xdr:cNvPr id="140" name="総務費該当値テキスト"/>
        <xdr:cNvSpPr txBox="1"/>
      </xdr:nvSpPr>
      <xdr:spPr>
        <a:xfrm>
          <a:off x="4686300" y="8919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26216</xdr:rowOff>
    </xdr:from>
    <xdr:to>
      <xdr:col>20</xdr:col>
      <xdr:colOff>38100</xdr:colOff>
      <xdr:row>58</xdr:row>
      <xdr:rowOff>127816</xdr:rowOff>
    </xdr:to>
    <xdr:sp macro="" textlink="">
      <xdr:nvSpPr>
        <xdr:cNvPr id="141" name="楕円 140"/>
        <xdr:cNvSpPr/>
      </xdr:nvSpPr>
      <xdr:spPr>
        <a:xfrm>
          <a:off x="3746500" y="997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118943</xdr:rowOff>
    </xdr:from>
    <xdr:ext cx="534377" cy="259045"/>
    <xdr:sp macro="" textlink="">
      <xdr:nvSpPr>
        <xdr:cNvPr id="142" name="テキスト ボックス 141"/>
        <xdr:cNvSpPr txBox="1"/>
      </xdr:nvSpPr>
      <xdr:spPr>
        <a:xfrm>
          <a:off x="3530111" y="1006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23187</xdr:rowOff>
    </xdr:from>
    <xdr:to>
      <xdr:col>15</xdr:col>
      <xdr:colOff>101600</xdr:colOff>
      <xdr:row>58</xdr:row>
      <xdr:rowOff>124787</xdr:rowOff>
    </xdr:to>
    <xdr:sp macro="" textlink="">
      <xdr:nvSpPr>
        <xdr:cNvPr id="143" name="楕円 142"/>
        <xdr:cNvSpPr/>
      </xdr:nvSpPr>
      <xdr:spPr>
        <a:xfrm>
          <a:off x="2857500" y="996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115914</xdr:rowOff>
    </xdr:from>
    <xdr:ext cx="534377" cy="259045"/>
    <xdr:sp macro="" textlink="">
      <xdr:nvSpPr>
        <xdr:cNvPr id="144" name="テキスト ボックス 143"/>
        <xdr:cNvSpPr txBox="1"/>
      </xdr:nvSpPr>
      <xdr:spPr>
        <a:xfrm>
          <a:off x="2641111" y="100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52581</xdr:rowOff>
    </xdr:from>
    <xdr:to>
      <xdr:col>10</xdr:col>
      <xdr:colOff>165100</xdr:colOff>
      <xdr:row>58</xdr:row>
      <xdr:rowOff>154181</xdr:rowOff>
    </xdr:to>
    <xdr:sp macro="" textlink="">
      <xdr:nvSpPr>
        <xdr:cNvPr id="145" name="楕円 144"/>
        <xdr:cNvSpPr/>
      </xdr:nvSpPr>
      <xdr:spPr>
        <a:xfrm>
          <a:off x="1968500" y="999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145308</xdr:rowOff>
    </xdr:from>
    <xdr:ext cx="534377" cy="259045"/>
    <xdr:sp macro="" textlink="">
      <xdr:nvSpPr>
        <xdr:cNvPr id="146" name="テキスト ボックス 145"/>
        <xdr:cNvSpPr txBox="1"/>
      </xdr:nvSpPr>
      <xdr:spPr>
        <a:xfrm>
          <a:off x="1752111" y="1008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165</xdr:rowOff>
    </xdr:from>
    <xdr:to>
      <xdr:col>6</xdr:col>
      <xdr:colOff>38100</xdr:colOff>
      <xdr:row>58</xdr:row>
      <xdr:rowOff>101765</xdr:rowOff>
    </xdr:to>
    <xdr:sp macro="" textlink="">
      <xdr:nvSpPr>
        <xdr:cNvPr id="147" name="楕円 146"/>
        <xdr:cNvSpPr/>
      </xdr:nvSpPr>
      <xdr:spPr>
        <a:xfrm>
          <a:off x="1079500" y="994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92892</xdr:rowOff>
    </xdr:from>
    <xdr:ext cx="534377" cy="259045"/>
    <xdr:sp macro="" textlink="">
      <xdr:nvSpPr>
        <xdr:cNvPr id="148" name="テキスト ボックス 147"/>
        <xdr:cNvSpPr txBox="1"/>
      </xdr:nvSpPr>
      <xdr:spPr>
        <a:xfrm>
          <a:off x="863111" y="1003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73533</xdr:rowOff>
    </xdr:from>
    <xdr:to>
      <xdr:col>24</xdr:col>
      <xdr:colOff>62865</xdr:colOff>
      <xdr:row>79</xdr:row>
      <xdr:rowOff>19214</xdr:rowOff>
    </xdr:to>
    <xdr:cxnSp macro="">
      <xdr:nvCxnSpPr>
        <xdr:cNvPr id="173" name="直線コネクタ 172"/>
        <xdr:cNvCxnSpPr/>
      </xdr:nvCxnSpPr>
      <xdr:spPr>
        <a:xfrm flipV="1">
          <a:off x="4633595" y="12075033"/>
          <a:ext cx="1270" cy="148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23041</xdr:rowOff>
    </xdr:from>
    <xdr:ext cx="599010" cy="259045"/>
    <xdr:sp macro="" textlink="">
      <xdr:nvSpPr>
        <xdr:cNvPr id="174" name="民生費最小値テキスト"/>
        <xdr:cNvSpPr txBox="1"/>
      </xdr:nvSpPr>
      <xdr:spPr>
        <a:xfrm>
          <a:off x="4686300" y="1356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19214</xdr:rowOff>
    </xdr:from>
    <xdr:to>
      <xdr:col>24</xdr:col>
      <xdr:colOff>152400</xdr:colOff>
      <xdr:row>79</xdr:row>
      <xdr:rowOff>19214</xdr:rowOff>
    </xdr:to>
    <xdr:cxnSp macro="">
      <xdr:nvCxnSpPr>
        <xdr:cNvPr id="175" name="直線コネクタ 174"/>
        <xdr:cNvCxnSpPr/>
      </xdr:nvCxnSpPr>
      <xdr:spPr>
        <a:xfrm>
          <a:off x="4546600" y="1356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20210</xdr:rowOff>
    </xdr:from>
    <xdr:ext cx="599010" cy="259045"/>
    <xdr:sp macro="" textlink="">
      <xdr:nvSpPr>
        <xdr:cNvPr id="176" name="民生費最大値テキスト"/>
        <xdr:cNvSpPr txBox="1"/>
      </xdr:nvSpPr>
      <xdr:spPr>
        <a:xfrm>
          <a:off x="4686300" y="1185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239,210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73533</xdr:rowOff>
    </xdr:from>
    <xdr:to>
      <xdr:col>24</xdr:col>
      <xdr:colOff>152400</xdr:colOff>
      <xdr:row>70</xdr:row>
      <xdr:rowOff>73533</xdr:rowOff>
    </xdr:to>
    <xdr:cxnSp macro="">
      <xdr:nvCxnSpPr>
        <xdr:cNvPr id="177" name="直線コネクタ 176"/>
        <xdr:cNvCxnSpPr/>
      </xdr:nvCxnSpPr>
      <xdr:spPr>
        <a:xfrm>
          <a:off x="4546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23521</xdr:rowOff>
    </xdr:from>
    <xdr:to>
      <xdr:col>24</xdr:col>
      <xdr:colOff>63500</xdr:colOff>
      <xdr:row>76</xdr:row>
      <xdr:rowOff>129933</xdr:rowOff>
    </xdr:to>
    <xdr:cxnSp macro="">
      <xdr:nvCxnSpPr>
        <xdr:cNvPr id="178" name="直線コネクタ 177"/>
        <xdr:cNvCxnSpPr/>
      </xdr:nvCxnSpPr>
      <xdr:spPr>
        <a:xfrm flipV="1">
          <a:off x="3797300" y="13053721"/>
          <a:ext cx="838200" cy="10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97769</xdr:rowOff>
    </xdr:from>
    <xdr:ext cx="599010" cy="259045"/>
    <xdr:sp macro="" textlink="">
      <xdr:nvSpPr>
        <xdr:cNvPr id="179" name="民生費平均値テキスト"/>
        <xdr:cNvSpPr txBox="1"/>
      </xdr:nvSpPr>
      <xdr:spPr>
        <a:xfrm>
          <a:off x="4686300" y="12785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74892</xdr:rowOff>
    </xdr:from>
    <xdr:to>
      <xdr:col>24</xdr:col>
      <xdr:colOff>114300</xdr:colOff>
      <xdr:row>76</xdr:row>
      <xdr:rowOff>5042</xdr:rowOff>
    </xdr:to>
    <xdr:sp macro="" textlink="">
      <xdr:nvSpPr>
        <xdr:cNvPr id="180" name="フローチャート: 判断 179"/>
        <xdr:cNvSpPr/>
      </xdr:nvSpPr>
      <xdr:spPr>
        <a:xfrm>
          <a:off x="4584700" y="129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129933</xdr:rowOff>
    </xdr:from>
    <xdr:to>
      <xdr:col>19</xdr:col>
      <xdr:colOff>177800</xdr:colOff>
      <xdr:row>77</xdr:row>
      <xdr:rowOff>35013</xdr:rowOff>
    </xdr:to>
    <xdr:cxnSp macro="">
      <xdr:nvCxnSpPr>
        <xdr:cNvPr id="181" name="直線コネクタ 180"/>
        <xdr:cNvCxnSpPr/>
      </xdr:nvCxnSpPr>
      <xdr:spPr>
        <a:xfrm flipV="1">
          <a:off x="2908300" y="13160133"/>
          <a:ext cx="889000" cy="7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7835</xdr:rowOff>
    </xdr:from>
    <xdr:to>
      <xdr:col>20</xdr:col>
      <xdr:colOff>38100</xdr:colOff>
      <xdr:row>76</xdr:row>
      <xdr:rowOff>109435</xdr:rowOff>
    </xdr:to>
    <xdr:sp macro="" textlink="">
      <xdr:nvSpPr>
        <xdr:cNvPr id="182" name="フローチャート: 判断 181"/>
        <xdr:cNvSpPr/>
      </xdr:nvSpPr>
      <xdr:spPr>
        <a:xfrm>
          <a:off x="37465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125963</xdr:rowOff>
    </xdr:from>
    <xdr:ext cx="599010" cy="259045"/>
    <xdr:sp macro="" textlink="">
      <xdr:nvSpPr>
        <xdr:cNvPr id="183" name="テキスト ボックス 182"/>
        <xdr:cNvSpPr txBox="1"/>
      </xdr:nvSpPr>
      <xdr:spPr>
        <a:xfrm>
          <a:off x="3497795" y="1281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155029</xdr:rowOff>
    </xdr:from>
    <xdr:to>
      <xdr:col>15</xdr:col>
      <xdr:colOff>50800</xdr:colOff>
      <xdr:row>77</xdr:row>
      <xdr:rowOff>35013</xdr:rowOff>
    </xdr:to>
    <xdr:cxnSp macro="">
      <xdr:nvCxnSpPr>
        <xdr:cNvPr id="184" name="直線コネクタ 183"/>
        <xdr:cNvCxnSpPr/>
      </xdr:nvCxnSpPr>
      <xdr:spPr>
        <a:xfrm>
          <a:off x="2019300" y="13185229"/>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89230</xdr:rowOff>
    </xdr:from>
    <xdr:to>
      <xdr:col>15</xdr:col>
      <xdr:colOff>101600</xdr:colOff>
      <xdr:row>77</xdr:row>
      <xdr:rowOff>19380</xdr:rowOff>
    </xdr:to>
    <xdr:sp macro="" textlink="">
      <xdr:nvSpPr>
        <xdr:cNvPr id="185" name="フローチャート: 判断 184"/>
        <xdr:cNvSpPr/>
      </xdr:nvSpPr>
      <xdr:spPr>
        <a:xfrm>
          <a:off x="2857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35907</xdr:rowOff>
    </xdr:from>
    <xdr:ext cx="599010" cy="259045"/>
    <xdr:sp macro="" textlink="">
      <xdr:nvSpPr>
        <xdr:cNvPr id="186" name="テキスト ボックス 185"/>
        <xdr:cNvSpPr txBox="1"/>
      </xdr:nvSpPr>
      <xdr:spPr>
        <a:xfrm>
          <a:off x="2608795" y="1289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155029</xdr:rowOff>
    </xdr:from>
    <xdr:to>
      <xdr:col>10</xdr:col>
      <xdr:colOff>114300</xdr:colOff>
      <xdr:row>77</xdr:row>
      <xdr:rowOff>77039</xdr:rowOff>
    </xdr:to>
    <xdr:cxnSp macro="">
      <xdr:nvCxnSpPr>
        <xdr:cNvPr id="187" name="直線コネクタ 186"/>
        <xdr:cNvCxnSpPr/>
      </xdr:nvCxnSpPr>
      <xdr:spPr>
        <a:xfrm flipV="1">
          <a:off x="1130300" y="13185229"/>
          <a:ext cx="889000" cy="9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65621</xdr:rowOff>
    </xdr:from>
    <xdr:to>
      <xdr:col>10</xdr:col>
      <xdr:colOff>165100</xdr:colOff>
      <xdr:row>76</xdr:row>
      <xdr:rowOff>167221</xdr:rowOff>
    </xdr:to>
    <xdr:sp macro="" textlink="">
      <xdr:nvSpPr>
        <xdr:cNvPr id="188" name="フローチャート: 判断 187"/>
        <xdr:cNvSpPr/>
      </xdr:nvSpPr>
      <xdr:spPr>
        <a:xfrm>
          <a:off x="1968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12298</xdr:rowOff>
    </xdr:from>
    <xdr:ext cx="599010" cy="259045"/>
    <xdr:sp macro="" textlink="">
      <xdr:nvSpPr>
        <xdr:cNvPr id="189" name="テキスト ボックス 188"/>
        <xdr:cNvSpPr txBox="1"/>
      </xdr:nvSpPr>
      <xdr:spPr>
        <a:xfrm>
          <a:off x="1719795" y="1287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6186</xdr:rowOff>
    </xdr:from>
    <xdr:to>
      <xdr:col>6</xdr:col>
      <xdr:colOff>38100</xdr:colOff>
      <xdr:row>76</xdr:row>
      <xdr:rowOff>107786</xdr:rowOff>
    </xdr:to>
    <xdr:sp macro="" textlink="">
      <xdr:nvSpPr>
        <xdr:cNvPr id="190" name="フローチャート: 判断 189"/>
        <xdr:cNvSpPr/>
      </xdr:nvSpPr>
      <xdr:spPr>
        <a:xfrm>
          <a:off x="1079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124312</xdr:rowOff>
    </xdr:from>
    <xdr:ext cx="599010" cy="259045"/>
    <xdr:sp macro="" textlink="">
      <xdr:nvSpPr>
        <xdr:cNvPr id="191" name="テキスト ボックス 190"/>
        <xdr:cNvSpPr txBox="1"/>
      </xdr:nvSpPr>
      <xdr:spPr>
        <a:xfrm>
          <a:off x="830795"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144170</xdr:rowOff>
    </xdr:from>
    <xdr:to>
      <xdr:col>24</xdr:col>
      <xdr:colOff>114300</xdr:colOff>
      <xdr:row>76</xdr:row>
      <xdr:rowOff>74321</xdr:rowOff>
    </xdr:to>
    <xdr:sp macro="" textlink="">
      <xdr:nvSpPr>
        <xdr:cNvPr id="197" name="楕円 196"/>
        <xdr:cNvSpPr/>
      </xdr:nvSpPr>
      <xdr:spPr>
        <a:xfrm>
          <a:off x="4584700" y="130029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122598</xdr:rowOff>
    </xdr:from>
    <xdr:ext cx="599010" cy="259045"/>
    <xdr:sp macro="" textlink="">
      <xdr:nvSpPr>
        <xdr:cNvPr id="198" name="民生費該当値テキスト"/>
        <xdr:cNvSpPr txBox="1"/>
      </xdr:nvSpPr>
      <xdr:spPr>
        <a:xfrm>
          <a:off x="4686300" y="12981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79133</xdr:rowOff>
    </xdr:from>
    <xdr:to>
      <xdr:col>20</xdr:col>
      <xdr:colOff>38100</xdr:colOff>
      <xdr:row>77</xdr:row>
      <xdr:rowOff>9283</xdr:rowOff>
    </xdr:to>
    <xdr:sp macro="" textlink="">
      <xdr:nvSpPr>
        <xdr:cNvPr id="199" name="楕円 198"/>
        <xdr:cNvSpPr/>
      </xdr:nvSpPr>
      <xdr:spPr>
        <a:xfrm>
          <a:off x="3746500" y="131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410</xdr:rowOff>
    </xdr:from>
    <xdr:ext cx="599010" cy="259045"/>
    <xdr:sp macro="" textlink="">
      <xdr:nvSpPr>
        <xdr:cNvPr id="200" name="テキスト ボックス 199"/>
        <xdr:cNvSpPr txBox="1"/>
      </xdr:nvSpPr>
      <xdr:spPr>
        <a:xfrm>
          <a:off x="3497795" y="13202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155663</xdr:rowOff>
    </xdr:from>
    <xdr:to>
      <xdr:col>15</xdr:col>
      <xdr:colOff>101600</xdr:colOff>
      <xdr:row>77</xdr:row>
      <xdr:rowOff>85813</xdr:rowOff>
    </xdr:to>
    <xdr:sp macro="" textlink="">
      <xdr:nvSpPr>
        <xdr:cNvPr id="201" name="楕円 200"/>
        <xdr:cNvSpPr/>
      </xdr:nvSpPr>
      <xdr:spPr>
        <a:xfrm>
          <a:off x="2857500" y="1318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76940</xdr:rowOff>
    </xdr:from>
    <xdr:ext cx="599010" cy="259045"/>
    <xdr:sp macro="" textlink="">
      <xdr:nvSpPr>
        <xdr:cNvPr id="202" name="テキスト ボックス 201"/>
        <xdr:cNvSpPr txBox="1"/>
      </xdr:nvSpPr>
      <xdr:spPr>
        <a:xfrm>
          <a:off x="2608795" y="1327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104229</xdr:rowOff>
    </xdr:from>
    <xdr:to>
      <xdr:col>10</xdr:col>
      <xdr:colOff>165100</xdr:colOff>
      <xdr:row>77</xdr:row>
      <xdr:rowOff>34379</xdr:rowOff>
    </xdr:to>
    <xdr:sp macro="" textlink="">
      <xdr:nvSpPr>
        <xdr:cNvPr id="203" name="楕円 202"/>
        <xdr:cNvSpPr/>
      </xdr:nvSpPr>
      <xdr:spPr>
        <a:xfrm>
          <a:off x="1968500" y="131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25506</xdr:rowOff>
    </xdr:from>
    <xdr:ext cx="599010" cy="259045"/>
    <xdr:sp macro="" textlink="">
      <xdr:nvSpPr>
        <xdr:cNvPr id="204" name="テキスト ボックス 203"/>
        <xdr:cNvSpPr txBox="1"/>
      </xdr:nvSpPr>
      <xdr:spPr>
        <a:xfrm>
          <a:off x="1719795" y="1322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26239</xdr:rowOff>
    </xdr:from>
    <xdr:to>
      <xdr:col>6</xdr:col>
      <xdr:colOff>38100</xdr:colOff>
      <xdr:row>77</xdr:row>
      <xdr:rowOff>127839</xdr:rowOff>
    </xdr:to>
    <xdr:sp macro="" textlink="">
      <xdr:nvSpPr>
        <xdr:cNvPr id="205" name="楕円 204"/>
        <xdr:cNvSpPr/>
      </xdr:nvSpPr>
      <xdr:spPr>
        <a:xfrm>
          <a:off x="1079500" y="132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118966</xdr:rowOff>
    </xdr:from>
    <xdr:ext cx="599010" cy="259045"/>
    <xdr:sp macro="" textlink="">
      <xdr:nvSpPr>
        <xdr:cNvPr id="206" name="テキスト ボックス 205"/>
        <xdr:cNvSpPr txBox="1"/>
      </xdr:nvSpPr>
      <xdr:spPr>
        <a:xfrm>
          <a:off x="830795" y="1332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7" name="テキスト ボックス 226"/>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145035</xdr:rowOff>
    </xdr:from>
    <xdr:to>
      <xdr:col>24</xdr:col>
      <xdr:colOff>62865</xdr:colOff>
      <xdr:row>97</xdr:row>
      <xdr:rowOff>118402</xdr:rowOff>
    </xdr:to>
    <xdr:cxnSp macro="">
      <xdr:nvCxnSpPr>
        <xdr:cNvPr id="231" name="直線コネクタ 230"/>
        <xdr:cNvCxnSpPr/>
      </xdr:nvCxnSpPr>
      <xdr:spPr>
        <a:xfrm flipV="1">
          <a:off x="4633595" y="15404085"/>
          <a:ext cx="1270" cy="1344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122229</xdr:rowOff>
    </xdr:from>
    <xdr:ext cx="534377" cy="259045"/>
    <xdr:sp macro="" textlink="">
      <xdr:nvSpPr>
        <xdr:cNvPr id="232" name="衛生費最小値テキスト"/>
        <xdr:cNvSpPr txBox="1"/>
      </xdr:nvSpPr>
      <xdr:spPr>
        <a:xfrm>
          <a:off x="4686300" y="167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118402</xdr:rowOff>
    </xdr:from>
    <xdr:to>
      <xdr:col>24</xdr:col>
      <xdr:colOff>152400</xdr:colOff>
      <xdr:row>97</xdr:row>
      <xdr:rowOff>118402</xdr:rowOff>
    </xdr:to>
    <xdr:cxnSp macro="">
      <xdr:nvCxnSpPr>
        <xdr:cNvPr id="233" name="直線コネクタ 232"/>
        <xdr:cNvCxnSpPr/>
      </xdr:nvCxnSpPr>
      <xdr:spPr>
        <a:xfrm>
          <a:off x="4546600" y="16749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91712</xdr:rowOff>
    </xdr:from>
    <xdr:ext cx="534377" cy="259045"/>
    <xdr:sp macro="" textlink="">
      <xdr:nvSpPr>
        <xdr:cNvPr id="234" name="衛生費最大値テキスト"/>
        <xdr:cNvSpPr txBox="1"/>
      </xdr:nvSpPr>
      <xdr:spPr>
        <a:xfrm>
          <a:off x="4686300" y="1517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52,360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145035</xdr:rowOff>
    </xdr:from>
    <xdr:to>
      <xdr:col>24</xdr:col>
      <xdr:colOff>152400</xdr:colOff>
      <xdr:row>89</xdr:row>
      <xdr:rowOff>145035</xdr:rowOff>
    </xdr:to>
    <xdr:cxnSp macro="">
      <xdr:nvCxnSpPr>
        <xdr:cNvPr id="235" name="直線コネクタ 234"/>
        <xdr:cNvCxnSpPr/>
      </xdr:nvCxnSpPr>
      <xdr:spPr>
        <a:xfrm>
          <a:off x="4546600" y="1540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160693</xdr:rowOff>
    </xdr:from>
    <xdr:to>
      <xdr:col>24</xdr:col>
      <xdr:colOff>63500</xdr:colOff>
      <xdr:row>94</xdr:row>
      <xdr:rowOff>93560</xdr:rowOff>
    </xdr:to>
    <xdr:cxnSp macro="">
      <xdr:nvCxnSpPr>
        <xdr:cNvPr id="236" name="直線コネクタ 235"/>
        <xdr:cNvCxnSpPr/>
      </xdr:nvCxnSpPr>
      <xdr:spPr>
        <a:xfrm>
          <a:off x="3797300" y="16105543"/>
          <a:ext cx="838200" cy="10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38244</xdr:rowOff>
    </xdr:from>
    <xdr:ext cx="534377" cy="259045"/>
    <xdr:sp macro="" textlink="">
      <xdr:nvSpPr>
        <xdr:cNvPr id="237" name="衛生費平均値テキスト"/>
        <xdr:cNvSpPr txBox="1"/>
      </xdr:nvSpPr>
      <xdr:spPr>
        <a:xfrm>
          <a:off x="4686300" y="15983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xdr:rowOff>
    </xdr:from>
    <xdr:to>
      <xdr:col>24</xdr:col>
      <xdr:colOff>114300</xdr:colOff>
      <xdr:row>94</xdr:row>
      <xdr:rowOff>116967</xdr:rowOff>
    </xdr:to>
    <xdr:sp macro="" textlink="">
      <xdr:nvSpPr>
        <xdr:cNvPr id="238" name="フローチャート: 判断 237"/>
        <xdr:cNvSpPr/>
      </xdr:nvSpPr>
      <xdr:spPr>
        <a:xfrm>
          <a:off x="4584700" y="161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160693</xdr:rowOff>
    </xdr:from>
    <xdr:to>
      <xdr:col>19</xdr:col>
      <xdr:colOff>177800</xdr:colOff>
      <xdr:row>94</xdr:row>
      <xdr:rowOff>134823</xdr:rowOff>
    </xdr:to>
    <xdr:cxnSp macro="">
      <xdr:nvCxnSpPr>
        <xdr:cNvPr id="239" name="直線コネクタ 238"/>
        <xdr:cNvCxnSpPr/>
      </xdr:nvCxnSpPr>
      <xdr:spPr>
        <a:xfrm flipV="1">
          <a:off x="2908300" y="16105543"/>
          <a:ext cx="889000" cy="14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59449</xdr:rowOff>
    </xdr:from>
    <xdr:to>
      <xdr:col>20</xdr:col>
      <xdr:colOff>38100</xdr:colOff>
      <xdr:row>94</xdr:row>
      <xdr:rowOff>161049</xdr:rowOff>
    </xdr:to>
    <xdr:sp macro="" textlink="">
      <xdr:nvSpPr>
        <xdr:cNvPr id="240" name="フローチャート: 判断 239"/>
        <xdr:cNvSpPr/>
      </xdr:nvSpPr>
      <xdr:spPr>
        <a:xfrm>
          <a:off x="37465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152176</xdr:rowOff>
    </xdr:from>
    <xdr:ext cx="534377" cy="259045"/>
    <xdr:sp macro="" textlink="">
      <xdr:nvSpPr>
        <xdr:cNvPr id="241" name="テキスト ボックス 240"/>
        <xdr:cNvSpPr txBox="1"/>
      </xdr:nvSpPr>
      <xdr:spPr>
        <a:xfrm>
          <a:off x="3530111" y="1626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20219</xdr:rowOff>
    </xdr:from>
    <xdr:to>
      <xdr:col>15</xdr:col>
      <xdr:colOff>50800</xdr:colOff>
      <xdr:row>94</xdr:row>
      <xdr:rowOff>134823</xdr:rowOff>
    </xdr:to>
    <xdr:cxnSp macro="">
      <xdr:nvCxnSpPr>
        <xdr:cNvPr id="242" name="直線コネクタ 241"/>
        <xdr:cNvCxnSpPr/>
      </xdr:nvCxnSpPr>
      <xdr:spPr>
        <a:xfrm>
          <a:off x="2019300" y="16136519"/>
          <a:ext cx="889000" cy="11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104406</xdr:rowOff>
    </xdr:from>
    <xdr:to>
      <xdr:col>15</xdr:col>
      <xdr:colOff>101600</xdr:colOff>
      <xdr:row>95</xdr:row>
      <xdr:rowOff>34556</xdr:rowOff>
    </xdr:to>
    <xdr:sp macro="" textlink="">
      <xdr:nvSpPr>
        <xdr:cNvPr id="243" name="フローチャート: 判断 242"/>
        <xdr:cNvSpPr/>
      </xdr:nvSpPr>
      <xdr:spPr>
        <a:xfrm>
          <a:off x="2857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25683</xdr:rowOff>
    </xdr:from>
    <xdr:ext cx="534377" cy="259045"/>
    <xdr:sp macro="" textlink="">
      <xdr:nvSpPr>
        <xdr:cNvPr id="244" name="テキスト ボックス 243"/>
        <xdr:cNvSpPr txBox="1"/>
      </xdr:nvSpPr>
      <xdr:spPr>
        <a:xfrm>
          <a:off x="2641111" y="1631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20219</xdr:rowOff>
    </xdr:from>
    <xdr:to>
      <xdr:col>10</xdr:col>
      <xdr:colOff>114300</xdr:colOff>
      <xdr:row>94</xdr:row>
      <xdr:rowOff>154978</xdr:rowOff>
    </xdr:to>
    <xdr:cxnSp macro="">
      <xdr:nvCxnSpPr>
        <xdr:cNvPr id="245" name="直線コネクタ 244"/>
        <xdr:cNvCxnSpPr/>
      </xdr:nvCxnSpPr>
      <xdr:spPr>
        <a:xfrm flipV="1">
          <a:off x="1130300" y="16136519"/>
          <a:ext cx="889000" cy="13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95720</xdr:rowOff>
    </xdr:from>
    <xdr:to>
      <xdr:col>10</xdr:col>
      <xdr:colOff>165100</xdr:colOff>
      <xdr:row>95</xdr:row>
      <xdr:rowOff>25870</xdr:rowOff>
    </xdr:to>
    <xdr:sp macro="" textlink="">
      <xdr:nvSpPr>
        <xdr:cNvPr id="246" name="フローチャート: 判断 245"/>
        <xdr:cNvSpPr/>
      </xdr:nvSpPr>
      <xdr:spPr>
        <a:xfrm>
          <a:off x="1968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16997</xdr:rowOff>
    </xdr:from>
    <xdr:ext cx="534377" cy="259045"/>
    <xdr:sp macro="" textlink="">
      <xdr:nvSpPr>
        <xdr:cNvPr id="247" name="テキスト ボックス 246"/>
        <xdr:cNvSpPr txBox="1"/>
      </xdr:nvSpPr>
      <xdr:spPr>
        <a:xfrm>
          <a:off x="1752111" y="163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107341</xdr:rowOff>
    </xdr:from>
    <xdr:to>
      <xdr:col>6</xdr:col>
      <xdr:colOff>38100</xdr:colOff>
      <xdr:row>95</xdr:row>
      <xdr:rowOff>37491</xdr:rowOff>
    </xdr:to>
    <xdr:sp macro="" textlink="">
      <xdr:nvSpPr>
        <xdr:cNvPr id="248" name="フローチャート: 判断 247"/>
        <xdr:cNvSpPr/>
      </xdr:nvSpPr>
      <xdr:spPr>
        <a:xfrm>
          <a:off x="1079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28618</xdr:rowOff>
    </xdr:from>
    <xdr:ext cx="534377" cy="259045"/>
    <xdr:sp macro="" textlink="">
      <xdr:nvSpPr>
        <xdr:cNvPr id="249" name="テキスト ボックス 248"/>
        <xdr:cNvSpPr txBox="1"/>
      </xdr:nvSpPr>
      <xdr:spPr>
        <a:xfrm>
          <a:off x="863111" y="1631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42760</xdr:rowOff>
    </xdr:from>
    <xdr:to>
      <xdr:col>24</xdr:col>
      <xdr:colOff>114300</xdr:colOff>
      <xdr:row>94</xdr:row>
      <xdr:rowOff>144360</xdr:rowOff>
    </xdr:to>
    <xdr:sp macro="" textlink="">
      <xdr:nvSpPr>
        <xdr:cNvPr id="255" name="楕円 254"/>
        <xdr:cNvSpPr/>
      </xdr:nvSpPr>
      <xdr:spPr>
        <a:xfrm>
          <a:off x="4584700" y="161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21187</xdr:rowOff>
    </xdr:from>
    <xdr:ext cx="534377" cy="259045"/>
    <xdr:sp macro="" textlink="">
      <xdr:nvSpPr>
        <xdr:cNvPr id="256" name="衛生費該当値テキスト"/>
        <xdr:cNvSpPr txBox="1"/>
      </xdr:nvSpPr>
      <xdr:spPr>
        <a:xfrm>
          <a:off x="4686300" y="1613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109893</xdr:rowOff>
    </xdr:from>
    <xdr:to>
      <xdr:col>20</xdr:col>
      <xdr:colOff>38100</xdr:colOff>
      <xdr:row>94</xdr:row>
      <xdr:rowOff>40043</xdr:rowOff>
    </xdr:to>
    <xdr:sp macro="" textlink="">
      <xdr:nvSpPr>
        <xdr:cNvPr id="257" name="楕円 256"/>
        <xdr:cNvSpPr/>
      </xdr:nvSpPr>
      <xdr:spPr>
        <a:xfrm>
          <a:off x="3746500" y="1605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56570</xdr:rowOff>
    </xdr:from>
    <xdr:ext cx="534377" cy="259045"/>
    <xdr:sp macro="" textlink="">
      <xdr:nvSpPr>
        <xdr:cNvPr id="258" name="テキスト ボックス 257"/>
        <xdr:cNvSpPr txBox="1"/>
      </xdr:nvSpPr>
      <xdr:spPr>
        <a:xfrm>
          <a:off x="3530111" y="1582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84023</xdr:rowOff>
    </xdr:from>
    <xdr:to>
      <xdr:col>15</xdr:col>
      <xdr:colOff>101600</xdr:colOff>
      <xdr:row>95</xdr:row>
      <xdr:rowOff>14173</xdr:rowOff>
    </xdr:to>
    <xdr:sp macro="" textlink="">
      <xdr:nvSpPr>
        <xdr:cNvPr id="259" name="楕円 258"/>
        <xdr:cNvSpPr/>
      </xdr:nvSpPr>
      <xdr:spPr>
        <a:xfrm>
          <a:off x="2857500" y="162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30700</xdr:rowOff>
    </xdr:from>
    <xdr:ext cx="534377" cy="259045"/>
    <xdr:sp macro="" textlink="">
      <xdr:nvSpPr>
        <xdr:cNvPr id="260" name="テキスト ボックス 259"/>
        <xdr:cNvSpPr txBox="1"/>
      </xdr:nvSpPr>
      <xdr:spPr>
        <a:xfrm>
          <a:off x="2641111" y="1597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140869</xdr:rowOff>
    </xdr:from>
    <xdr:to>
      <xdr:col>10</xdr:col>
      <xdr:colOff>165100</xdr:colOff>
      <xdr:row>94</xdr:row>
      <xdr:rowOff>71019</xdr:rowOff>
    </xdr:to>
    <xdr:sp macro="" textlink="">
      <xdr:nvSpPr>
        <xdr:cNvPr id="261" name="楕円 260"/>
        <xdr:cNvSpPr/>
      </xdr:nvSpPr>
      <xdr:spPr>
        <a:xfrm>
          <a:off x="1968500" y="1608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87546</xdr:rowOff>
    </xdr:from>
    <xdr:ext cx="534377" cy="259045"/>
    <xdr:sp macro="" textlink="">
      <xdr:nvSpPr>
        <xdr:cNvPr id="262" name="テキスト ボックス 261"/>
        <xdr:cNvSpPr txBox="1"/>
      </xdr:nvSpPr>
      <xdr:spPr>
        <a:xfrm>
          <a:off x="1752111" y="1586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104178</xdr:rowOff>
    </xdr:from>
    <xdr:to>
      <xdr:col>6</xdr:col>
      <xdr:colOff>38100</xdr:colOff>
      <xdr:row>95</xdr:row>
      <xdr:rowOff>34328</xdr:rowOff>
    </xdr:to>
    <xdr:sp macro="" textlink="">
      <xdr:nvSpPr>
        <xdr:cNvPr id="263" name="楕円 262"/>
        <xdr:cNvSpPr/>
      </xdr:nvSpPr>
      <xdr:spPr>
        <a:xfrm>
          <a:off x="1079500" y="1622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50855</xdr:rowOff>
    </xdr:from>
    <xdr:ext cx="534377" cy="259045"/>
    <xdr:sp macro="" textlink="">
      <xdr:nvSpPr>
        <xdr:cNvPr id="264" name="テキスト ボックス 263"/>
        <xdr:cNvSpPr txBox="1"/>
      </xdr:nvSpPr>
      <xdr:spPr>
        <a:xfrm>
          <a:off x="863111" y="1599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152654</xdr:rowOff>
    </xdr:from>
    <xdr:to>
      <xdr:col>54</xdr:col>
      <xdr:colOff>189865</xdr:colOff>
      <xdr:row>39</xdr:row>
      <xdr:rowOff>43307</xdr:rowOff>
    </xdr:to>
    <xdr:cxnSp macro="">
      <xdr:nvCxnSpPr>
        <xdr:cNvPr id="288" name="直線コネクタ 287"/>
        <xdr:cNvCxnSpPr/>
      </xdr:nvCxnSpPr>
      <xdr:spPr>
        <a:xfrm flipV="1">
          <a:off x="10475595" y="5467604"/>
          <a:ext cx="1270" cy="1262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89"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90" name="直線コネクタ 289"/>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99331</xdr:rowOff>
    </xdr:from>
    <xdr:ext cx="469744" cy="259045"/>
    <xdr:sp macro="" textlink="">
      <xdr:nvSpPr>
        <xdr:cNvPr id="291" name="労働費最大値テキスト"/>
        <xdr:cNvSpPr txBox="1"/>
      </xdr:nvSpPr>
      <xdr:spPr>
        <a:xfrm>
          <a:off x="10528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152654</xdr:rowOff>
    </xdr:from>
    <xdr:to>
      <xdr:col>55</xdr:col>
      <xdr:colOff>88900</xdr:colOff>
      <xdr:row>31</xdr:row>
      <xdr:rowOff>152654</xdr:rowOff>
    </xdr:to>
    <xdr:cxnSp macro="">
      <xdr:nvCxnSpPr>
        <xdr:cNvPr id="292" name="直線コネクタ 291"/>
        <xdr:cNvCxnSpPr/>
      </xdr:nvCxnSpPr>
      <xdr:spPr>
        <a:xfrm>
          <a:off x="10388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142367</xdr:rowOff>
    </xdr:from>
    <xdr:to>
      <xdr:col>55</xdr:col>
      <xdr:colOff>0</xdr:colOff>
      <xdr:row>38</xdr:row>
      <xdr:rowOff>151892</xdr:rowOff>
    </xdr:to>
    <xdr:cxnSp macro="">
      <xdr:nvCxnSpPr>
        <xdr:cNvPr id="293" name="直線コネクタ 292"/>
        <xdr:cNvCxnSpPr/>
      </xdr:nvCxnSpPr>
      <xdr:spPr>
        <a:xfrm flipV="1">
          <a:off x="9639300" y="6657467"/>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50055</xdr:rowOff>
    </xdr:from>
    <xdr:ext cx="378565" cy="259045"/>
    <xdr:sp macro="" textlink="">
      <xdr:nvSpPr>
        <xdr:cNvPr id="294" name="労働費平均値テキスト"/>
        <xdr:cNvSpPr txBox="1"/>
      </xdr:nvSpPr>
      <xdr:spPr>
        <a:xfrm>
          <a:off x="10528300" y="622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27178</xdr:rowOff>
    </xdr:from>
    <xdr:to>
      <xdr:col>55</xdr:col>
      <xdr:colOff>50800</xdr:colOff>
      <xdr:row>37</xdr:row>
      <xdr:rowOff>128778</xdr:rowOff>
    </xdr:to>
    <xdr:sp macro="" textlink="">
      <xdr:nvSpPr>
        <xdr:cNvPr id="295" name="フローチャート: 判断 294"/>
        <xdr:cNvSpPr/>
      </xdr:nvSpPr>
      <xdr:spPr>
        <a:xfrm>
          <a:off x="104267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144272</xdr:rowOff>
    </xdr:from>
    <xdr:to>
      <xdr:col>50</xdr:col>
      <xdr:colOff>114300</xdr:colOff>
      <xdr:row>38</xdr:row>
      <xdr:rowOff>151892</xdr:rowOff>
    </xdr:to>
    <xdr:cxnSp macro="">
      <xdr:nvCxnSpPr>
        <xdr:cNvPr id="296" name="直線コネクタ 295"/>
        <xdr:cNvCxnSpPr/>
      </xdr:nvCxnSpPr>
      <xdr:spPr>
        <a:xfrm>
          <a:off x="8750300" y="665937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159766</xdr:rowOff>
    </xdr:from>
    <xdr:to>
      <xdr:col>50</xdr:col>
      <xdr:colOff>165100</xdr:colOff>
      <xdr:row>37</xdr:row>
      <xdr:rowOff>89916</xdr:rowOff>
    </xdr:to>
    <xdr:sp macro="" textlink="">
      <xdr:nvSpPr>
        <xdr:cNvPr id="297" name="フローチャート: 判断 296"/>
        <xdr:cNvSpPr/>
      </xdr:nvSpPr>
      <xdr:spPr>
        <a:xfrm>
          <a:off x="9588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106443</xdr:rowOff>
    </xdr:from>
    <xdr:ext cx="378565" cy="259045"/>
    <xdr:sp macro="" textlink="">
      <xdr:nvSpPr>
        <xdr:cNvPr id="298" name="テキスト ボックス 297"/>
        <xdr:cNvSpPr txBox="1"/>
      </xdr:nvSpPr>
      <xdr:spPr>
        <a:xfrm>
          <a:off x="9450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144272</xdr:rowOff>
    </xdr:from>
    <xdr:to>
      <xdr:col>45</xdr:col>
      <xdr:colOff>177800</xdr:colOff>
      <xdr:row>38</xdr:row>
      <xdr:rowOff>159512</xdr:rowOff>
    </xdr:to>
    <xdr:cxnSp macro="">
      <xdr:nvCxnSpPr>
        <xdr:cNvPr id="299" name="直線コネクタ 298"/>
        <xdr:cNvCxnSpPr/>
      </xdr:nvCxnSpPr>
      <xdr:spPr>
        <a:xfrm flipV="1">
          <a:off x="7861300" y="6659372"/>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31750</xdr:rowOff>
    </xdr:from>
    <xdr:to>
      <xdr:col>46</xdr:col>
      <xdr:colOff>38100</xdr:colOff>
      <xdr:row>36</xdr:row>
      <xdr:rowOff>133350</xdr:rowOff>
    </xdr:to>
    <xdr:sp macro="" textlink="">
      <xdr:nvSpPr>
        <xdr:cNvPr id="300" name="フローチャート: 判断 299"/>
        <xdr:cNvSpPr/>
      </xdr:nvSpPr>
      <xdr:spPr>
        <a:xfrm>
          <a:off x="8699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149877</xdr:rowOff>
    </xdr:from>
    <xdr:ext cx="469744" cy="259045"/>
    <xdr:sp macro="" textlink="">
      <xdr:nvSpPr>
        <xdr:cNvPr id="301" name="テキスト ボックス 300"/>
        <xdr:cNvSpPr txBox="1"/>
      </xdr:nvSpPr>
      <xdr:spPr>
        <a:xfrm>
          <a:off x="8515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153416</xdr:rowOff>
    </xdr:from>
    <xdr:to>
      <xdr:col>41</xdr:col>
      <xdr:colOff>50800</xdr:colOff>
      <xdr:row>38</xdr:row>
      <xdr:rowOff>159512</xdr:rowOff>
    </xdr:to>
    <xdr:cxnSp macro="">
      <xdr:nvCxnSpPr>
        <xdr:cNvPr id="302" name="直線コネクタ 301"/>
        <xdr:cNvCxnSpPr/>
      </xdr:nvCxnSpPr>
      <xdr:spPr>
        <a:xfrm>
          <a:off x="6972300" y="666851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889</xdr:rowOff>
    </xdr:from>
    <xdr:to>
      <xdr:col>41</xdr:col>
      <xdr:colOff>101600</xdr:colOff>
      <xdr:row>37</xdr:row>
      <xdr:rowOff>102489</xdr:rowOff>
    </xdr:to>
    <xdr:sp macro="" textlink="">
      <xdr:nvSpPr>
        <xdr:cNvPr id="303" name="フローチャート: 判断 302"/>
        <xdr:cNvSpPr/>
      </xdr:nvSpPr>
      <xdr:spPr>
        <a:xfrm>
          <a:off x="7810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119016</xdr:rowOff>
    </xdr:from>
    <xdr:ext cx="378565" cy="259045"/>
    <xdr:sp macro="" textlink="">
      <xdr:nvSpPr>
        <xdr:cNvPr id="304" name="テキスト ボックス 303"/>
        <xdr:cNvSpPr txBox="1"/>
      </xdr:nvSpPr>
      <xdr:spPr>
        <a:xfrm>
          <a:off x="7672017" y="611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39370</xdr:rowOff>
    </xdr:from>
    <xdr:to>
      <xdr:col>36</xdr:col>
      <xdr:colOff>165100</xdr:colOff>
      <xdr:row>37</xdr:row>
      <xdr:rowOff>140970</xdr:rowOff>
    </xdr:to>
    <xdr:sp macro="" textlink="">
      <xdr:nvSpPr>
        <xdr:cNvPr id="305" name="フローチャート: 判断 304"/>
        <xdr:cNvSpPr/>
      </xdr:nvSpPr>
      <xdr:spPr>
        <a:xfrm>
          <a:off x="6921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157497</xdr:rowOff>
    </xdr:from>
    <xdr:ext cx="378565" cy="259045"/>
    <xdr:sp macro="" textlink="">
      <xdr:nvSpPr>
        <xdr:cNvPr id="306" name="テキスト ボックス 305"/>
        <xdr:cNvSpPr txBox="1"/>
      </xdr:nvSpPr>
      <xdr:spPr>
        <a:xfrm>
          <a:off x="6783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91567</xdr:rowOff>
    </xdr:from>
    <xdr:to>
      <xdr:col>55</xdr:col>
      <xdr:colOff>50800</xdr:colOff>
      <xdr:row>39</xdr:row>
      <xdr:rowOff>21717</xdr:rowOff>
    </xdr:to>
    <xdr:sp macro="" textlink="">
      <xdr:nvSpPr>
        <xdr:cNvPr id="312" name="楕円 311"/>
        <xdr:cNvSpPr/>
      </xdr:nvSpPr>
      <xdr:spPr>
        <a:xfrm>
          <a:off x="10426700" y="660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6494</xdr:rowOff>
    </xdr:from>
    <xdr:ext cx="378565" cy="259045"/>
    <xdr:sp macro="" textlink="">
      <xdr:nvSpPr>
        <xdr:cNvPr id="313" name="労働費該当値テキスト"/>
        <xdr:cNvSpPr txBox="1"/>
      </xdr:nvSpPr>
      <xdr:spPr>
        <a:xfrm>
          <a:off x="10528300" y="6521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101092</xdr:rowOff>
    </xdr:from>
    <xdr:to>
      <xdr:col>50</xdr:col>
      <xdr:colOff>165100</xdr:colOff>
      <xdr:row>39</xdr:row>
      <xdr:rowOff>31242</xdr:rowOff>
    </xdr:to>
    <xdr:sp macro="" textlink="">
      <xdr:nvSpPr>
        <xdr:cNvPr id="314" name="楕円 313"/>
        <xdr:cNvSpPr/>
      </xdr:nvSpPr>
      <xdr:spPr>
        <a:xfrm>
          <a:off x="9588500" y="661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22369</xdr:rowOff>
    </xdr:from>
    <xdr:ext cx="378565" cy="259045"/>
    <xdr:sp macro="" textlink="">
      <xdr:nvSpPr>
        <xdr:cNvPr id="315" name="テキスト ボックス 314"/>
        <xdr:cNvSpPr txBox="1"/>
      </xdr:nvSpPr>
      <xdr:spPr>
        <a:xfrm>
          <a:off x="9450017" y="6708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93472</xdr:rowOff>
    </xdr:from>
    <xdr:to>
      <xdr:col>46</xdr:col>
      <xdr:colOff>38100</xdr:colOff>
      <xdr:row>39</xdr:row>
      <xdr:rowOff>23622</xdr:rowOff>
    </xdr:to>
    <xdr:sp macro="" textlink="">
      <xdr:nvSpPr>
        <xdr:cNvPr id="316" name="楕円 315"/>
        <xdr:cNvSpPr/>
      </xdr:nvSpPr>
      <xdr:spPr>
        <a:xfrm>
          <a:off x="8699500" y="66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14749</xdr:rowOff>
    </xdr:from>
    <xdr:ext cx="378565" cy="259045"/>
    <xdr:sp macro="" textlink="">
      <xdr:nvSpPr>
        <xdr:cNvPr id="317" name="テキスト ボックス 316"/>
        <xdr:cNvSpPr txBox="1"/>
      </xdr:nvSpPr>
      <xdr:spPr>
        <a:xfrm>
          <a:off x="8561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108712</xdr:rowOff>
    </xdr:from>
    <xdr:to>
      <xdr:col>41</xdr:col>
      <xdr:colOff>101600</xdr:colOff>
      <xdr:row>39</xdr:row>
      <xdr:rowOff>38862</xdr:rowOff>
    </xdr:to>
    <xdr:sp macro="" textlink="">
      <xdr:nvSpPr>
        <xdr:cNvPr id="318" name="楕円 317"/>
        <xdr:cNvSpPr/>
      </xdr:nvSpPr>
      <xdr:spPr>
        <a:xfrm>
          <a:off x="7810500" y="66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29989</xdr:rowOff>
    </xdr:from>
    <xdr:ext cx="378565" cy="259045"/>
    <xdr:sp macro="" textlink="">
      <xdr:nvSpPr>
        <xdr:cNvPr id="319" name="テキスト ボックス 318"/>
        <xdr:cNvSpPr txBox="1"/>
      </xdr:nvSpPr>
      <xdr:spPr>
        <a:xfrm>
          <a:off x="7672017" y="6716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102616</xdr:rowOff>
    </xdr:from>
    <xdr:to>
      <xdr:col>36</xdr:col>
      <xdr:colOff>165100</xdr:colOff>
      <xdr:row>39</xdr:row>
      <xdr:rowOff>32766</xdr:rowOff>
    </xdr:to>
    <xdr:sp macro="" textlink="">
      <xdr:nvSpPr>
        <xdr:cNvPr id="320" name="楕円 319"/>
        <xdr:cNvSpPr/>
      </xdr:nvSpPr>
      <xdr:spPr>
        <a:xfrm>
          <a:off x="6921500" y="66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23893</xdr:rowOff>
    </xdr:from>
    <xdr:ext cx="378565" cy="259045"/>
    <xdr:sp macro="" textlink="">
      <xdr:nvSpPr>
        <xdr:cNvPr id="321" name="テキスト ボックス 320"/>
        <xdr:cNvSpPr txBox="1"/>
      </xdr:nvSpPr>
      <xdr:spPr>
        <a:xfrm>
          <a:off x="6783017" y="6710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5" name="テキスト ボックス 334"/>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105867</xdr:rowOff>
    </xdr:from>
    <xdr:to>
      <xdr:col>54</xdr:col>
      <xdr:colOff>189865</xdr:colOff>
      <xdr:row>59</xdr:row>
      <xdr:rowOff>41631</xdr:rowOff>
    </xdr:to>
    <xdr:cxnSp macro="">
      <xdr:nvCxnSpPr>
        <xdr:cNvPr id="345" name="直線コネクタ 344"/>
        <xdr:cNvCxnSpPr/>
      </xdr:nvCxnSpPr>
      <xdr:spPr>
        <a:xfrm flipV="1">
          <a:off x="10475595" y="8849817"/>
          <a:ext cx="1270" cy="1307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45458</xdr:rowOff>
    </xdr:from>
    <xdr:ext cx="313932" cy="259045"/>
    <xdr:sp macro="" textlink="">
      <xdr:nvSpPr>
        <xdr:cNvPr id="346" name="農林水産業費最小値テキスト"/>
        <xdr:cNvSpPr txBox="1"/>
      </xdr:nvSpPr>
      <xdr:spPr>
        <a:xfrm>
          <a:off x="10528300" y="101610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41631</xdr:rowOff>
    </xdr:from>
    <xdr:to>
      <xdr:col>55</xdr:col>
      <xdr:colOff>88900</xdr:colOff>
      <xdr:row>59</xdr:row>
      <xdr:rowOff>41631</xdr:rowOff>
    </xdr:to>
    <xdr:cxnSp macro="">
      <xdr:nvCxnSpPr>
        <xdr:cNvPr id="347" name="直線コネクタ 346"/>
        <xdr:cNvCxnSpPr/>
      </xdr:nvCxnSpPr>
      <xdr:spPr>
        <a:xfrm>
          <a:off x="10388600" y="1015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52544</xdr:rowOff>
    </xdr:from>
    <xdr:ext cx="534377" cy="259045"/>
    <xdr:sp macro="" textlink="">
      <xdr:nvSpPr>
        <xdr:cNvPr id="348" name="農林水産業費最大値テキスト"/>
        <xdr:cNvSpPr txBox="1"/>
      </xdr:nvSpPr>
      <xdr:spPr>
        <a:xfrm>
          <a:off x="10528300" y="862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105867</xdr:rowOff>
    </xdr:from>
    <xdr:to>
      <xdr:col>55</xdr:col>
      <xdr:colOff>88900</xdr:colOff>
      <xdr:row>51</xdr:row>
      <xdr:rowOff>105867</xdr:rowOff>
    </xdr:to>
    <xdr:cxnSp macro="">
      <xdr:nvCxnSpPr>
        <xdr:cNvPr id="349" name="直線コネクタ 348"/>
        <xdr:cNvCxnSpPr/>
      </xdr:nvCxnSpPr>
      <xdr:spPr>
        <a:xfrm>
          <a:off x="10388600" y="884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154101</xdr:rowOff>
    </xdr:from>
    <xdr:to>
      <xdr:col>55</xdr:col>
      <xdr:colOff>0</xdr:colOff>
      <xdr:row>58</xdr:row>
      <xdr:rowOff>164770</xdr:rowOff>
    </xdr:to>
    <xdr:cxnSp macro="">
      <xdr:nvCxnSpPr>
        <xdr:cNvPr id="350" name="直線コネクタ 349"/>
        <xdr:cNvCxnSpPr/>
      </xdr:nvCxnSpPr>
      <xdr:spPr>
        <a:xfrm flipV="1">
          <a:off x="9639300" y="10098201"/>
          <a:ext cx="8382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152239</xdr:rowOff>
    </xdr:from>
    <xdr:ext cx="469744" cy="259045"/>
    <xdr:sp macro="" textlink="">
      <xdr:nvSpPr>
        <xdr:cNvPr id="351" name="農林水産業費平均値テキスト"/>
        <xdr:cNvSpPr txBox="1"/>
      </xdr:nvSpPr>
      <xdr:spPr>
        <a:xfrm>
          <a:off x="10528300" y="9753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129362</xdr:rowOff>
    </xdr:from>
    <xdr:to>
      <xdr:col>55</xdr:col>
      <xdr:colOff>50800</xdr:colOff>
      <xdr:row>58</xdr:row>
      <xdr:rowOff>59512</xdr:rowOff>
    </xdr:to>
    <xdr:sp macro="" textlink="">
      <xdr:nvSpPr>
        <xdr:cNvPr id="352" name="フローチャート: 判断 351"/>
        <xdr:cNvSpPr/>
      </xdr:nvSpPr>
      <xdr:spPr>
        <a:xfrm>
          <a:off x="10426700" y="990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164770</xdr:rowOff>
    </xdr:from>
    <xdr:to>
      <xdr:col>50</xdr:col>
      <xdr:colOff>114300</xdr:colOff>
      <xdr:row>58</xdr:row>
      <xdr:rowOff>166141</xdr:rowOff>
    </xdr:to>
    <xdr:cxnSp macro="">
      <xdr:nvCxnSpPr>
        <xdr:cNvPr id="353" name="直線コネクタ 352"/>
        <xdr:cNvCxnSpPr/>
      </xdr:nvCxnSpPr>
      <xdr:spPr>
        <a:xfrm flipV="1">
          <a:off x="8750300" y="10108870"/>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135687</xdr:rowOff>
    </xdr:from>
    <xdr:to>
      <xdr:col>50</xdr:col>
      <xdr:colOff>165100</xdr:colOff>
      <xdr:row>58</xdr:row>
      <xdr:rowOff>65837</xdr:rowOff>
    </xdr:to>
    <xdr:sp macro="" textlink="">
      <xdr:nvSpPr>
        <xdr:cNvPr id="354" name="フローチャート: 判断 353"/>
        <xdr:cNvSpPr/>
      </xdr:nvSpPr>
      <xdr:spPr>
        <a:xfrm>
          <a:off x="95885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82364</xdr:rowOff>
    </xdr:from>
    <xdr:ext cx="469744" cy="259045"/>
    <xdr:sp macro="" textlink="">
      <xdr:nvSpPr>
        <xdr:cNvPr id="355" name="テキスト ボックス 354"/>
        <xdr:cNvSpPr txBox="1"/>
      </xdr:nvSpPr>
      <xdr:spPr>
        <a:xfrm>
          <a:off x="9404428" y="9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166141</xdr:rowOff>
    </xdr:from>
    <xdr:to>
      <xdr:col>45</xdr:col>
      <xdr:colOff>177800</xdr:colOff>
      <xdr:row>59</xdr:row>
      <xdr:rowOff>1016</xdr:rowOff>
    </xdr:to>
    <xdr:cxnSp macro="">
      <xdr:nvCxnSpPr>
        <xdr:cNvPr id="356" name="直線コネクタ 355"/>
        <xdr:cNvCxnSpPr/>
      </xdr:nvCxnSpPr>
      <xdr:spPr>
        <a:xfrm flipV="1">
          <a:off x="7861300" y="10110241"/>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144450</xdr:rowOff>
    </xdr:from>
    <xdr:to>
      <xdr:col>46</xdr:col>
      <xdr:colOff>38100</xdr:colOff>
      <xdr:row>58</xdr:row>
      <xdr:rowOff>74600</xdr:rowOff>
    </xdr:to>
    <xdr:sp macro="" textlink="">
      <xdr:nvSpPr>
        <xdr:cNvPr id="357" name="フローチャート: 判断 356"/>
        <xdr:cNvSpPr/>
      </xdr:nvSpPr>
      <xdr:spPr>
        <a:xfrm>
          <a:off x="8699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91127</xdr:rowOff>
    </xdr:from>
    <xdr:ext cx="469744" cy="259045"/>
    <xdr:sp macro="" textlink="">
      <xdr:nvSpPr>
        <xdr:cNvPr id="358" name="テキスト ボックス 357"/>
        <xdr:cNvSpPr txBox="1"/>
      </xdr:nvSpPr>
      <xdr:spPr>
        <a:xfrm>
          <a:off x="8515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170866</xdr:rowOff>
    </xdr:from>
    <xdr:to>
      <xdr:col>41</xdr:col>
      <xdr:colOff>50800</xdr:colOff>
      <xdr:row>59</xdr:row>
      <xdr:rowOff>1016</xdr:rowOff>
    </xdr:to>
    <xdr:cxnSp macro="">
      <xdr:nvCxnSpPr>
        <xdr:cNvPr id="359" name="直線コネクタ 358"/>
        <xdr:cNvCxnSpPr/>
      </xdr:nvCxnSpPr>
      <xdr:spPr>
        <a:xfrm>
          <a:off x="6972300" y="10114966"/>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104216</xdr:rowOff>
    </xdr:from>
    <xdr:to>
      <xdr:col>41</xdr:col>
      <xdr:colOff>101600</xdr:colOff>
      <xdr:row>58</xdr:row>
      <xdr:rowOff>34366</xdr:rowOff>
    </xdr:to>
    <xdr:sp macro="" textlink="">
      <xdr:nvSpPr>
        <xdr:cNvPr id="360" name="フローチャート: 判断 359"/>
        <xdr:cNvSpPr/>
      </xdr:nvSpPr>
      <xdr:spPr>
        <a:xfrm>
          <a:off x="7810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50893</xdr:rowOff>
    </xdr:from>
    <xdr:ext cx="469744" cy="259045"/>
    <xdr:sp macro="" textlink="">
      <xdr:nvSpPr>
        <xdr:cNvPr id="361" name="テキスト ボックス 360"/>
        <xdr:cNvSpPr txBox="1"/>
      </xdr:nvSpPr>
      <xdr:spPr>
        <a:xfrm>
          <a:off x="7626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120980</xdr:rowOff>
    </xdr:from>
    <xdr:to>
      <xdr:col>36</xdr:col>
      <xdr:colOff>165100</xdr:colOff>
      <xdr:row>58</xdr:row>
      <xdr:rowOff>51130</xdr:rowOff>
    </xdr:to>
    <xdr:sp macro="" textlink="">
      <xdr:nvSpPr>
        <xdr:cNvPr id="362" name="フローチャート: 判断 361"/>
        <xdr:cNvSpPr/>
      </xdr:nvSpPr>
      <xdr:spPr>
        <a:xfrm>
          <a:off x="6921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67657</xdr:rowOff>
    </xdr:from>
    <xdr:ext cx="469744" cy="259045"/>
    <xdr:sp macro="" textlink="">
      <xdr:nvSpPr>
        <xdr:cNvPr id="363" name="テキスト ボックス 362"/>
        <xdr:cNvSpPr txBox="1"/>
      </xdr:nvSpPr>
      <xdr:spPr>
        <a:xfrm>
          <a:off x="6737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103301</xdr:rowOff>
    </xdr:from>
    <xdr:to>
      <xdr:col>55</xdr:col>
      <xdr:colOff>50800</xdr:colOff>
      <xdr:row>59</xdr:row>
      <xdr:rowOff>33451</xdr:rowOff>
    </xdr:to>
    <xdr:sp macro="" textlink="">
      <xdr:nvSpPr>
        <xdr:cNvPr id="369" name="楕円 368"/>
        <xdr:cNvSpPr/>
      </xdr:nvSpPr>
      <xdr:spPr>
        <a:xfrm>
          <a:off x="10426700" y="100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18228</xdr:rowOff>
    </xdr:from>
    <xdr:ext cx="378565" cy="259045"/>
    <xdr:sp macro="" textlink="">
      <xdr:nvSpPr>
        <xdr:cNvPr id="370" name="農林水産業費該当値テキスト"/>
        <xdr:cNvSpPr txBox="1"/>
      </xdr:nvSpPr>
      <xdr:spPr>
        <a:xfrm>
          <a:off x="10528300" y="9962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113970</xdr:rowOff>
    </xdr:from>
    <xdr:to>
      <xdr:col>50</xdr:col>
      <xdr:colOff>165100</xdr:colOff>
      <xdr:row>59</xdr:row>
      <xdr:rowOff>44120</xdr:rowOff>
    </xdr:to>
    <xdr:sp macro="" textlink="">
      <xdr:nvSpPr>
        <xdr:cNvPr id="371" name="楕円 370"/>
        <xdr:cNvSpPr/>
      </xdr:nvSpPr>
      <xdr:spPr>
        <a:xfrm>
          <a:off x="9588500" y="100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35247</xdr:rowOff>
    </xdr:from>
    <xdr:ext cx="378565" cy="259045"/>
    <xdr:sp macro="" textlink="">
      <xdr:nvSpPr>
        <xdr:cNvPr id="372" name="テキスト ボックス 371"/>
        <xdr:cNvSpPr txBox="1"/>
      </xdr:nvSpPr>
      <xdr:spPr>
        <a:xfrm>
          <a:off x="9450017" y="10150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115341</xdr:rowOff>
    </xdr:from>
    <xdr:to>
      <xdr:col>46</xdr:col>
      <xdr:colOff>38100</xdr:colOff>
      <xdr:row>59</xdr:row>
      <xdr:rowOff>45491</xdr:rowOff>
    </xdr:to>
    <xdr:sp macro="" textlink="">
      <xdr:nvSpPr>
        <xdr:cNvPr id="373" name="楕円 372"/>
        <xdr:cNvSpPr/>
      </xdr:nvSpPr>
      <xdr:spPr>
        <a:xfrm>
          <a:off x="8699500" y="1005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36618</xdr:rowOff>
    </xdr:from>
    <xdr:ext cx="378565" cy="259045"/>
    <xdr:sp macro="" textlink="">
      <xdr:nvSpPr>
        <xdr:cNvPr id="374" name="テキスト ボックス 373"/>
        <xdr:cNvSpPr txBox="1"/>
      </xdr:nvSpPr>
      <xdr:spPr>
        <a:xfrm>
          <a:off x="8561017" y="10152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121666</xdr:rowOff>
    </xdr:from>
    <xdr:to>
      <xdr:col>41</xdr:col>
      <xdr:colOff>101600</xdr:colOff>
      <xdr:row>59</xdr:row>
      <xdr:rowOff>51816</xdr:rowOff>
    </xdr:to>
    <xdr:sp macro="" textlink="">
      <xdr:nvSpPr>
        <xdr:cNvPr id="375" name="楕円 374"/>
        <xdr:cNvSpPr/>
      </xdr:nvSpPr>
      <xdr:spPr>
        <a:xfrm>
          <a:off x="7810500" y="1006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42943</xdr:rowOff>
    </xdr:from>
    <xdr:ext cx="378565" cy="259045"/>
    <xdr:sp macro="" textlink="">
      <xdr:nvSpPr>
        <xdr:cNvPr id="376" name="テキスト ボックス 375"/>
        <xdr:cNvSpPr txBox="1"/>
      </xdr:nvSpPr>
      <xdr:spPr>
        <a:xfrm>
          <a:off x="7672017" y="10158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120066</xdr:rowOff>
    </xdr:from>
    <xdr:to>
      <xdr:col>36</xdr:col>
      <xdr:colOff>165100</xdr:colOff>
      <xdr:row>59</xdr:row>
      <xdr:rowOff>50216</xdr:rowOff>
    </xdr:to>
    <xdr:sp macro="" textlink="">
      <xdr:nvSpPr>
        <xdr:cNvPr id="377" name="楕円 376"/>
        <xdr:cNvSpPr/>
      </xdr:nvSpPr>
      <xdr:spPr>
        <a:xfrm>
          <a:off x="6921500" y="100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41343</xdr:rowOff>
    </xdr:from>
    <xdr:ext cx="378565" cy="259045"/>
    <xdr:sp macro="" textlink="">
      <xdr:nvSpPr>
        <xdr:cNvPr id="378" name="テキスト ボックス 377"/>
        <xdr:cNvSpPr txBox="1"/>
      </xdr:nvSpPr>
      <xdr:spPr>
        <a:xfrm>
          <a:off x="6783017" y="1015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57900</xdr:rowOff>
    </xdr:from>
    <xdr:to>
      <xdr:col>54</xdr:col>
      <xdr:colOff>189865</xdr:colOff>
      <xdr:row>78</xdr:row>
      <xdr:rowOff>114630</xdr:rowOff>
    </xdr:to>
    <xdr:cxnSp macro="">
      <xdr:nvCxnSpPr>
        <xdr:cNvPr id="402" name="直線コネクタ 401"/>
        <xdr:cNvCxnSpPr/>
      </xdr:nvCxnSpPr>
      <xdr:spPr>
        <a:xfrm flipV="1">
          <a:off x="10475595" y="12230850"/>
          <a:ext cx="1270" cy="1256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118457</xdr:rowOff>
    </xdr:from>
    <xdr:ext cx="469744" cy="259045"/>
    <xdr:sp macro="" textlink="">
      <xdr:nvSpPr>
        <xdr:cNvPr id="403" name="商工費最小値テキスト"/>
        <xdr:cNvSpPr txBox="1"/>
      </xdr:nvSpPr>
      <xdr:spPr>
        <a:xfrm>
          <a:off x="10528300" y="134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114630</xdr:rowOff>
    </xdr:from>
    <xdr:to>
      <xdr:col>55</xdr:col>
      <xdr:colOff>88900</xdr:colOff>
      <xdr:row>78</xdr:row>
      <xdr:rowOff>114630</xdr:rowOff>
    </xdr:to>
    <xdr:cxnSp macro="">
      <xdr:nvCxnSpPr>
        <xdr:cNvPr id="404" name="直線コネクタ 403"/>
        <xdr:cNvCxnSpPr/>
      </xdr:nvCxnSpPr>
      <xdr:spPr>
        <a:xfrm>
          <a:off x="10388600" y="1348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4577</xdr:rowOff>
    </xdr:from>
    <xdr:ext cx="534377" cy="259045"/>
    <xdr:sp macro="" textlink="">
      <xdr:nvSpPr>
        <xdr:cNvPr id="405" name="商工費最大値テキスト"/>
        <xdr:cNvSpPr txBox="1"/>
      </xdr:nvSpPr>
      <xdr:spPr>
        <a:xfrm>
          <a:off x="10528300" y="1200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57900</xdr:rowOff>
    </xdr:from>
    <xdr:to>
      <xdr:col>55</xdr:col>
      <xdr:colOff>88900</xdr:colOff>
      <xdr:row>71</xdr:row>
      <xdr:rowOff>57900</xdr:rowOff>
    </xdr:to>
    <xdr:cxnSp macro="">
      <xdr:nvCxnSpPr>
        <xdr:cNvPr id="406" name="直線コネクタ 405"/>
        <xdr:cNvCxnSpPr/>
      </xdr:nvCxnSpPr>
      <xdr:spPr>
        <a:xfrm>
          <a:off x="10388600" y="1223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113373</xdr:rowOff>
    </xdr:from>
    <xdr:to>
      <xdr:col>55</xdr:col>
      <xdr:colOff>0</xdr:colOff>
      <xdr:row>78</xdr:row>
      <xdr:rowOff>151588</xdr:rowOff>
    </xdr:to>
    <xdr:cxnSp macro="">
      <xdr:nvCxnSpPr>
        <xdr:cNvPr id="407" name="直線コネクタ 406"/>
        <xdr:cNvCxnSpPr/>
      </xdr:nvCxnSpPr>
      <xdr:spPr>
        <a:xfrm flipV="1">
          <a:off x="9639300" y="13486473"/>
          <a:ext cx="838200" cy="3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25252</xdr:rowOff>
    </xdr:from>
    <xdr:ext cx="469744" cy="259045"/>
    <xdr:sp macro="" textlink="">
      <xdr:nvSpPr>
        <xdr:cNvPr id="408" name="商工費平均値テキスト"/>
        <xdr:cNvSpPr txBox="1"/>
      </xdr:nvSpPr>
      <xdr:spPr>
        <a:xfrm>
          <a:off x="10528300" y="13055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2375</xdr:rowOff>
    </xdr:from>
    <xdr:to>
      <xdr:col>55</xdr:col>
      <xdr:colOff>50800</xdr:colOff>
      <xdr:row>77</xdr:row>
      <xdr:rowOff>103975</xdr:rowOff>
    </xdr:to>
    <xdr:sp macro="" textlink="">
      <xdr:nvSpPr>
        <xdr:cNvPr id="409" name="フローチャート: 判断 408"/>
        <xdr:cNvSpPr/>
      </xdr:nvSpPr>
      <xdr:spPr>
        <a:xfrm>
          <a:off x="10426700" y="1320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151054</xdr:rowOff>
    </xdr:from>
    <xdr:to>
      <xdr:col>50</xdr:col>
      <xdr:colOff>114300</xdr:colOff>
      <xdr:row>78</xdr:row>
      <xdr:rowOff>151588</xdr:rowOff>
    </xdr:to>
    <xdr:cxnSp macro="">
      <xdr:nvCxnSpPr>
        <xdr:cNvPr id="410" name="直線コネクタ 409"/>
        <xdr:cNvCxnSpPr/>
      </xdr:nvCxnSpPr>
      <xdr:spPr>
        <a:xfrm>
          <a:off x="8750300" y="13524154"/>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125248</xdr:rowOff>
    </xdr:from>
    <xdr:to>
      <xdr:col>50</xdr:col>
      <xdr:colOff>165100</xdr:colOff>
      <xdr:row>78</xdr:row>
      <xdr:rowOff>55398</xdr:rowOff>
    </xdr:to>
    <xdr:sp macro="" textlink="">
      <xdr:nvSpPr>
        <xdr:cNvPr id="411" name="フローチャート: 判断 410"/>
        <xdr:cNvSpPr/>
      </xdr:nvSpPr>
      <xdr:spPr>
        <a:xfrm>
          <a:off x="95885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71925</xdr:rowOff>
    </xdr:from>
    <xdr:ext cx="469744" cy="259045"/>
    <xdr:sp macro="" textlink="">
      <xdr:nvSpPr>
        <xdr:cNvPr id="412" name="テキスト ボックス 411"/>
        <xdr:cNvSpPr txBox="1"/>
      </xdr:nvSpPr>
      <xdr:spPr>
        <a:xfrm>
          <a:off x="9404428" y="1310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151054</xdr:rowOff>
    </xdr:from>
    <xdr:to>
      <xdr:col>45</xdr:col>
      <xdr:colOff>177800</xdr:colOff>
      <xdr:row>78</xdr:row>
      <xdr:rowOff>159513</xdr:rowOff>
    </xdr:to>
    <xdr:cxnSp macro="">
      <xdr:nvCxnSpPr>
        <xdr:cNvPr id="413" name="直線コネクタ 412"/>
        <xdr:cNvCxnSpPr/>
      </xdr:nvCxnSpPr>
      <xdr:spPr>
        <a:xfrm flipV="1">
          <a:off x="7861300" y="13524154"/>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155460</xdr:rowOff>
    </xdr:from>
    <xdr:to>
      <xdr:col>46</xdr:col>
      <xdr:colOff>38100</xdr:colOff>
      <xdr:row>78</xdr:row>
      <xdr:rowOff>85610</xdr:rowOff>
    </xdr:to>
    <xdr:sp macro="" textlink="">
      <xdr:nvSpPr>
        <xdr:cNvPr id="414" name="フローチャート: 判断 413"/>
        <xdr:cNvSpPr/>
      </xdr:nvSpPr>
      <xdr:spPr>
        <a:xfrm>
          <a:off x="8699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102137</xdr:rowOff>
    </xdr:from>
    <xdr:ext cx="469744" cy="259045"/>
    <xdr:sp macro="" textlink="">
      <xdr:nvSpPr>
        <xdr:cNvPr id="415" name="テキスト ボックス 414"/>
        <xdr:cNvSpPr txBox="1"/>
      </xdr:nvSpPr>
      <xdr:spPr>
        <a:xfrm>
          <a:off x="8515428" y="13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159513</xdr:rowOff>
    </xdr:from>
    <xdr:to>
      <xdr:col>41</xdr:col>
      <xdr:colOff>50800</xdr:colOff>
      <xdr:row>78</xdr:row>
      <xdr:rowOff>164770</xdr:rowOff>
    </xdr:to>
    <xdr:cxnSp macro="">
      <xdr:nvCxnSpPr>
        <xdr:cNvPr id="416" name="直線コネクタ 415"/>
        <xdr:cNvCxnSpPr/>
      </xdr:nvCxnSpPr>
      <xdr:spPr>
        <a:xfrm flipV="1">
          <a:off x="6972300" y="13532613"/>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141973</xdr:rowOff>
    </xdr:from>
    <xdr:to>
      <xdr:col>41</xdr:col>
      <xdr:colOff>101600</xdr:colOff>
      <xdr:row>78</xdr:row>
      <xdr:rowOff>72123</xdr:rowOff>
    </xdr:to>
    <xdr:sp macro="" textlink="">
      <xdr:nvSpPr>
        <xdr:cNvPr id="417" name="フローチャート: 判断 416"/>
        <xdr:cNvSpPr/>
      </xdr:nvSpPr>
      <xdr:spPr>
        <a:xfrm>
          <a:off x="7810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88650</xdr:rowOff>
    </xdr:from>
    <xdr:ext cx="469744" cy="259045"/>
    <xdr:sp macro="" textlink="">
      <xdr:nvSpPr>
        <xdr:cNvPr id="418" name="テキスト ボックス 417"/>
        <xdr:cNvSpPr txBox="1"/>
      </xdr:nvSpPr>
      <xdr:spPr>
        <a:xfrm>
          <a:off x="7626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138658</xdr:rowOff>
    </xdr:from>
    <xdr:to>
      <xdr:col>36</xdr:col>
      <xdr:colOff>165100</xdr:colOff>
      <xdr:row>78</xdr:row>
      <xdr:rowOff>68808</xdr:rowOff>
    </xdr:to>
    <xdr:sp macro="" textlink="">
      <xdr:nvSpPr>
        <xdr:cNvPr id="419" name="フローチャート: 判断 418"/>
        <xdr:cNvSpPr/>
      </xdr:nvSpPr>
      <xdr:spPr>
        <a:xfrm>
          <a:off x="6921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85335</xdr:rowOff>
    </xdr:from>
    <xdr:ext cx="469744" cy="259045"/>
    <xdr:sp macro="" textlink="">
      <xdr:nvSpPr>
        <xdr:cNvPr id="420" name="テキスト ボックス 419"/>
        <xdr:cNvSpPr txBox="1"/>
      </xdr:nvSpPr>
      <xdr:spPr>
        <a:xfrm>
          <a:off x="6737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62573</xdr:rowOff>
    </xdr:from>
    <xdr:to>
      <xdr:col>55</xdr:col>
      <xdr:colOff>50800</xdr:colOff>
      <xdr:row>78</xdr:row>
      <xdr:rowOff>164173</xdr:rowOff>
    </xdr:to>
    <xdr:sp macro="" textlink="">
      <xdr:nvSpPr>
        <xdr:cNvPr id="426" name="楕円 425"/>
        <xdr:cNvSpPr/>
      </xdr:nvSpPr>
      <xdr:spPr>
        <a:xfrm>
          <a:off x="10426700" y="1343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148950</xdr:rowOff>
    </xdr:from>
    <xdr:ext cx="469744" cy="259045"/>
    <xdr:sp macro="" textlink="">
      <xdr:nvSpPr>
        <xdr:cNvPr id="427" name="商工費該当値テキスト"/>
        <xdr:cNvSpPr txBox="1"/>
      </xdr:nvSpPr>
      <xdr:spPr>
        <a:xfrm>
          <a:off x="10528300" y="1335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100788</xdr:rowOff>
    </xdr:from>
    <xdr:to>
      <xdr:col>50</xdr:col>
      <xdr:colOff>165100</xdr:colOff>
      <xdr:row>79</xdr:row>
      <xdr:rowOff>30938</xdr:rowOff>
    </xdr:to>
    <xdr:sp macro="" textlink="">
      <xdr:nvSpPr>
        <xdr:cNvPr id="428" name="楕円 427"/>
        <xdr:cNvSpPr/>
      </xdr:nvSpPr>
      <xdr:spPr>
        <a:xfrm>
          <a:off x="9588500" y="1347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22065</xdr:rowOff>
    </xdr:from>
    <xdr:ext cx="469744" cy="259045"/>
    <xdr:sp macro="" textlink="">
      <xdr:nvSpPr>
        <xdr:cNvPr id="429" name="テキスト ボックス 428"/>
        <xdr:cNvSpPr txBox="1"/>
      </xdr:nvSpPr>
      <xdr:spPr>
        <a:xfrm>
          <a:off x="9404428" y="1356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100254</xdr:rowOff>
    </xdr:from>
    <xdr:to>
      <xdr:col>46</xdr:col>
      <xdr:colOff>38100</xdr:colOff>
      <xdr:row>79</xdr:row>
      <xdr:rowOff>30404</xdr:rowOff>
    </xdr:to>
    <xdr:sp macro="" textlink="">
      <xdr:nvSpPr>
        <xdr:cNvPr id="430" name="楕円 429"/>
        <xdr:cNvSpPr/>
      </xdr:nvSpPr>
      <xdr:spPr>
        <a:xfrm>
          <a:off x="8699500" y="1347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21531</xdr:rowOff>
    </xdr:from>
    <xdr:ext cx="469744" cy="259045"/>
    <xdr:sp macro="" textlink="">
      <xdr:nvSpPr>
        <xdr:cNvPr id="431" name="テキスト ボックス 430"/>
        <xdr:cNvSpPr txBox="1"/>
      </xdr:nvSpPr>
      <xdr:spPr>
        <a:xfrm>
          <a:off x="8515428" y="1356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108713</xdr:rowOff>
    </xdr:from>
    <xdr:to>
      <xdr:col>41</xdr:col>
      <xdr:colOff>101600</xdr:colOff>
      <xdr:row>79</xdr:row>
      <xdr:rowOff>38863</xdr:rowOff>
    </xdr:to>
    <xdr:sp macro="" textlink="">
      <xdr:nvSpPr>
        <xdr:cNvPr id="432" name="楕円 431"/>
        <xdr:cNvSpPr/>
      </xdr:nvSpPr>
      <xdr:spPr>
        <a:xfrm>
          <a:off x="7810500" y="1348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29990</xdr:rowOff>
    </xdr:from>
    <xdr:ext cx="469744" cy="259045"/>
    <xdr:sp macro="" textlink="">
      <xdr:nvSpPr>
        <xdr:cNvPr id="433" name="テキスト ボックス 432"/>
        <xdr:cNvSpPr txBox="1"/>
      </xdr:nvSpPr>
      <xdr:spPr>
        <a:xfrm>
          <a:off x="7626428" y="1357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113970</xdr:rowOff>
    </xdr:from>
    <xdr:to>
      <xdr:col>36</xdr:col>
      <xdr:colOff>165100</xdr:colOff>
      <xdr:row>79</xdr:row>
      <xdr:rowOff>44120</xdr:rowOff>
    </xdr:to>
    <xdr:sp macro="" textlink="">
      <xdr:nvSpPr>
        <xdr:cNvPr id="434" name="楕円 433"/>
        <xdr:cNvSpPr/>
      </xdr:nvSpPr>
      <xdr:spPr>
        <a:xfrm>
          <a:off x="6921500" y="134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35247</xdr:rowOff>
    </xdr:from>
    <xdr:ext cx="469744" cy="259045"/>
    <xdr:sp macro="" textlink="">
      <xdr:nvSpPr>
        <xdr:cNvPr id="435" name="テキスト ボックス 434"/>
        <xdr:cNvSpPr txBox="1"/>
      </xdr:nvSpPr>
      <xdr:spPr>
        <a:xfrm>
          <a:off x="6737428" y="1357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131218</xdr:rowOff>
    </xdr:from>
    <xdr:to>
      <xdr:col>54</xdr:col>
      <xdr:colOff>189865</xdr:colOff>
      <xdr:row>99</xdr:row>
      <xdr:rowOff>18314</xdr:rowOff>
    </xdr:to>
    <xdr:cxnSp macro="">
      <xdr:nvCxnSpPr>
        <xdr:cNvPr id="458" name="直線コネクタ 457"/>
        <xdr:cNvCxnSpPr/>
      </xdr:nvCxnSpPr>
      <xdr:spPr>
        <a:xfrm flipV="1">
          <a:off x="10475595" y="15561718"/>
          <a:ext cx="1270" cy="1430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22141</xdr:rowOff>
    </xdr:from>
    <xdr:ext cx="534377" cy="259045"/>
    <xdr:sp macro="" textlink="">
      <xdr:nvSpPr>
        <xdr:cNvPr id="459" name="土木費最小値テキスト"/>
        <xdr:cNvSpPr txBox="1"/>
      </xdr:nvSpPr>
      <xdr:spPr>
        <a:xfrm>
          <a:off x="10528300" y="169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18314</xdr:rowOff>
    </xdr:from>
    <xdr:to>
      <xdr:col>55</xdr:col>
      <xdr:colOff>88900</xdr:colOff>
      <xdr:row>99</xdr:row>
      <xdr:rowOff>18314</xdr:rowOff>
    </xdr:to>
    <xdr:cxnSp macro="">
      <xdr:nvCxnSpPr>
        <xdr:cNvPr id="460" name="直線コネクタ 459"/>
        <xdr:cNvCxnSpPr/>
      </xdr:nvCxnSpPr>
      <xdr:spPr>
        <a:xfrm>
          <a:off x="10388600" y="1699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77895</xdr:rowOff>
    </xdr:from>
    <xdr:ext cx="534377" cy="259045"/>
    <xdr:sp macro="" textlink="">
      <xdr:nvSpPr>
        <xdr:cNvPr id="461" name="土木費最大値テキスト"/>
        <xdr:cNvSpPr txBox="1"/>
      </xdr:nvSpPr>
      <xdr:spPr>
        <a:xfrm>
          <a:off x="10528300" y="153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131218</xdr:rowOff>
    </xdr:from>
    <xdr:to>
      <xdr:col>55</xdr:col>
      <xdr:colOff>88900</xdr:colOff>
      <xdr:row>90</xdr:row>
      <xdr:rowOff>131218</xdr:rowOff>
    </xdr:to>
    <xdr:cxnSp macro="">
      <xdr:nvCxnSpPr>
        <xdr:cNvPr id="462" name="直線コネクタ 461"/>
        <xdr:cNvCxnSpPr/>
      </xdr:nvCxnSpPr>
      <xdr:spPr>
        <a:xfrm>
          <a:off x="10388600" y="155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157279</xdr:rowOff>
    </xdr:from>
    <xdr:to>
      <xdr:col>55</xdr:col>
      <xdr:colOff>0</xdr:colOff>
      <xdr:row>98</xdr:row>
      <xdr:rowOff>18542</xdr:rowOff>
    </xdr:to>
    <xdr:cxnSp macro="">
      <xdr:nvCxnSpPr>
        <xdr:cNvPr id="463" name="直線コネクタ 462"/>
        <xdr:cNvCxnSpPr/>
      </xdr:nvCxnSpPr>
      <xdr:spPr>
        <a:xfrm flipV="1">
          <a:off x="9639300" y="16787929"/>
          <a:ext cx="838200" cy="3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120029</xdr:rowOff>
    </xdr:from>
    <xdr:ext cx="534377" cy="259045"/>
    <xdr:sp macro="" textlink="">
      <xdr:nvSpPr>
        <xdr:cNvPr id="464" name="土木費平均値テキスト"/>
        <xdr:cNvSpPr txBox="1"/>
      </xdr:nvSpPr>
      <xdr:spPr>
        <a:xfrm>
          <a:off x="10528300" y="1640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97152</xdr:rowOff>
    </xdr:from>
    <xdr:to>
      <xdr:col>55</xdr:col>
      <xdr:colOff>50800</xdr:colOff>
      <xdr:row>97</xdr:row>
      <xdr:rowOff>27302</xdr:rowOff>
    </xdr:to>
    <xdr:sp macro="" textlink="">
      <xdr:nvSpPr>
        <xdr:cNvPr id="465" name="フローチャート: 判断 464"/>
        <xdr:cNvSpPr/>
      </xdr:nvSpPr>
      <xdr:spPr>
        <a:xfrm>
          <a:off x="10426700" y="1655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159474</xdr:rowOff>
    </xdr:from>
    <xdr:to>
      <xdr:col>50</xdr:col>
      <xdr:colOff>114300</xdr:colOff>
      <xdr:row>98</xdr:row>
      <xdr:rowOff>18542</xdr:rowOff>
    </xdr:to>
    <xdr:cxnSp macro="">
      <xdr:nvCxnSpPr>
        <xdr:cNvPr id="466" name="直線コネクタ 465"/>
        <xdr:cNvCxnSpPr/>
      </xdr:nvCxnSpPr>
      <xdr:spPr>
        <a:xfrm>
          <a:off x="8750300" y="16790124"/>
          <a:ext cx="8890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135649</xdr:rowOff>
    </xdr:from>
    <xdr:to>
      <xdr:col>50</xdr:col>
      <xdr:colOff>165100</xdr:colOff>
      <xdr:row>97</xdr:row>
      <xdr:rowOff>65799</xdr:rowOff>
    </xdr:to>
    <xdr:sp macro="" textlink="">
      <xdr:nvSpPr>
        <xdr:cNvPr id="467" name="フローチャート: 判断 466"/>
        <xdr:cNvSpPr/>
      </xdr:nvSpPr>
      <xdr:spPr>
        <a:xfrm>
          <a:off x="9588500" y="1659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82326</xdr:rowOff>
    </xdr:from>
    <xdr:ext cx="534377" cy="259045"/>
    <xdr:sp macro="" textlink="">
      <xdr:nvSpPr>
        <xdr:cNvPr id="468" name="テキスト ボックス 467"/>
        <xdr:cNvSpPr txBox="1"/>
      </xdr:nvSpPr>
      <xdr:spPr>
        <a:xfrm>
          <a:off x="9372111" y="1637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129504</xdr:rowOff>
    </xdr:from>
    <xdr:to>
      <xdr:col>45</xdr:col>
      <xdr:colOff>177800</xdr:colOff>
      <xdr:row>97</xdr:row>
      <xdr:rowOff>159474</xdr:rowOff>
    </xdr:to>
    <xdr:cxnSp macro="">
      <xdr:nvCxnSpPr>
        <xdr:cNvPr id="469" name="直線コネクタ 468"/>
        <xdr:cNvCxnSpPr/>
      </xdr:nvCxnSpPr>
      <xdr:spPr>
        <a:xfrm>
          <a:off x="7861300" y="16760154"/>
          <a:ext cx="889000" cy="2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130756</xdr:rowOff>
    </xdr:from>
    <xdr:to>
      <xdr:col>46</xdr:col>
      <xdr:colOff>38100</xdr:colOff>
      <xdr:row>97</xdr:row>
      <xdr:rowOff>60906</xdr:rowOff>
    </xdr:to>
    <xdr:sp macro="" textlink="">
      <xdr:nvSpPr>
        <xdr:cNvPr id="470" name="フローチャート: 判断 469"/>
        <xdr:cNvSpPr/>
      </xdr:nvSpPr>
      <xdr:spPr>
        <a:xfrm>
          <a:off x="8699500" y="165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77433</xdr:rowOff>
    </xdr:from>
    <xdr:ext cx="534377" cy="259045"/>
    <xdr:sp macro="" textlink="">
      <xdr:nvSpPr>
        <xdr:cNvPr id="471" name="テキスト ボックス 470"/>
        <xdr:cNvSpPr txBox="1"/>
      </xdr:nvSpPr>
      <xdr:spPr>
        <a:xfrm>
          <a:off x="8483111" y="1636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23549</xdr:rowOff>
    </xdr:from>
    <xdr:to>
      <xdr:col>41</xdr:col>
      <xdr:colOff>50800</xdr:colOff>
      <xdr:row>97</xdr:row>
      <xdr:rowOff>129504</xdr:rowOff>
    </xdr:to>
    <xdr:cxnSp macro="">
      <xdr:nvCxnSpPr>
        <xdr:cNvPr id="472" name="直線コネクタ 471"/>
        <xdr:cNvCxnSpPr/>
      </xdr:nvCxnSpPr>
      <xdr:spPr>
        <a:xfrm>
          <a:off x="6972300" y="16482749"/>
          <a:ext cx="889000" cy="27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72258</xdr:rowOff>
    </xdr:from>
    <xdr:to>
      <xdr:col>41</xdr:col>
      <xdr:colOff>101600</xdr:colOff>
      <xdr:row>97</xdr:row>
      <xdr:rowOff>2408</xdr:rowOff>
    </xdr:to>
    <xdr:sp macro="" textlink="">
      <xdr:nvSpPr>
        <xdr:cNvPr id="473" name="フローチャート: 判断 472"/>
        <xdr:cNvSpPr/>
      </xdr:nvSpPr>
      <xdr:spPr>
        <a:xfrm>
          <a:off x="7810500" y="1653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18935</xdr:rowOff>
    </xdr:from>
    <xdr:ext cx="534377" cy="259045"/>
    <xdr:sp macro="" textlink="">
      <xdr:nvSpPr>
        <xdr:cNvPr id="474" name="テキスト ボックス 473"/>
        <xdr:cNvSpPr txBox="1"/>
      </xdr:nvSpPr>
      <xdr:spPr>
        <a:xfrm>
          <a:off x="7594111" y="163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60942</xdr:rowOff>
    </xdr:from>
    <xdr:to>
      <xdr:col>36</xdr:col>
      <xdr:colOff>165100</xdr:colOff>
      <xdr:row>96</xdr:row>
      <xdr:rowOff>162542</xdr:rowOff>
    </xdr:to>
    <xdr:sp macro="" textlink="">
      <xdr:nvSpPr>
        <xdr:cNvPr id="475" name="フローチャート: 判断 474"/>
        <xdr:cNvSpPr/>
      </xdr:nvSpPr>
      <xdr:spPr>
        <a:xfrm>
          <a:off x="69215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153669</xdr:rowOff>
    </xdr:from>
    <xdr:ext cx="534377" cy="259045"/>
    <xdr:sp macro="" textlink="">
      <xdr:nvSpPr>
        <xdr:cNvPr id="476" name="テキスト ボックス 475"/>
        <xdr:cNvSpPr txBox="1"/>
      </xdr:nvSpPr>
      <xdr:spPr>
        <a:xfrm>
          <a:off x="6705111" y="1661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106479</xdr:rowOff>
    </xdr:from>
    <xdr:to>
      <xdr:col>55</xdr:col>
      <xdr:colOff>50800</xdr:colOff>
      <xdr:row>98</xdr:row>
      <xdr:rowOff>36629</xdr:rowOff>
    </xdr:to>
    <xdr:sp macro="" textlink="">
      <xdr:nvSpPr>
        <xdr:cNvPr id="482" name="楕円 481"/>
        <xdr:cNvSpPr/>
      </xdr:nvSpPr>
      <xdr:spPr>
        <a:xfrm>
          <a:off x="10426700" y="167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84906</xdr:rowOff>
    </xdr:from>
    <xdr:ext cx="534377" cy="259045"/>
    <xdr:sp macro="" textlink="">
      <xdr:nvSpPr>
        <xdr:cNvPr id="483" name="土木費該当値テキスト"/>
        <xdr:cNvSpPr txBox="1"/>
      </xdr:nvSpPr>
      <xdr:spPr>
        <a:xfrm>
          <a:off x="10528300" y="1671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139192</xdr:rowOff>
    </xdr:from>
    <xdr:to>
      <xdr:col>50</xdr:col>
      <xdr:colOff>165100</xdr:colOff>
      <xdr:row>98</xdr:row>
      <xdr:rowOff>69342</xdr:rowOff>
    </xdr:to>
    <xdr:sp macro="" textlink="">
      <xdr:nvSpPr>
        <xdr:cNvPr id="484" name="楕円 483"/>
        <xdr:cNvSpPr/>
      </xdr:nvSpPr>
      <xdr:spPr>
        <a:xfrm>
          <a:off x="9588500" y="167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60469</xdr:rowOff>
    </xdr:from>
    <xdr:ext cx="534377" cy="259045"/>
    <xdr:sp macro="" textlink="">
      <xdr:nvSpPr>
        <xdr:cNvPr id="485" name="テキスト ボックス 484"/>
        <xdr:cNvSpPr txBox="1"/>
      </xdr:nvSpPr>
      <xdr:spPr>
        <a:xfrm>
          <a:off x="9372111" y="1686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108674</xdr:rowOff>
    </xdr:from>
    <xdr:to>
      <xdr:col>46</xdr:col>
      <xdr:colOff>38100</xdr:colOff>
      <xdr:row>98</xdr:row>
      <xdr:rowOff>38824</xdr:rowOff>
    </xdr:to>
    <xdr:sp macro="" textlink="">
      <xdr:nvSpPr>
        <xdr:cNvPr id="486" name="楕円 485"/>
        <xdr:cNvSpPr/>
      </xdr:nvSpPr>
      <xdr:spPr>
        <a:xfrm>
          <a:off x="8699500" y="1673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29951</xdr:rowOff>
    </xdr:from>
    <xdr:ext cx="534377" cy="259045"/>
    <xdr:sp macro="" textlink="">
      <xdr:nvSpPr>
        <xdr:cNvPr id="487" name="テキスト ボックス 486"/>
        <xdr:cNvSpPr txBox="1"/>
      </xdr:nvSpPr>
      <xdr:spPr>
        <a:xfrm>
          <a:off x="8483111" y="1683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78704</xdr:rowOff>
    </xdr:from>
    <xdr:to>
      <xdr:col>41</xdr:col>
      <xdr:colOff>101600</xdr:colOff>
      <xdr:row>98</xdr:row>
      <xdr:rowOff>8854</xdr:rowOff>
    </xdr:to>
    <xdr:sp macro="" textlink="">
      <xdr:nvSpPr>
        <xdr:cNvPr id="488" name="楕円 487"/>
        <xdr:cNvSpPr/>
      </xdr:nvSpPr>
      <xdr:spPr>
        <a:xfrm>
          <a:off x="7810500" y="1670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171431</xdr:rowOff>
    </xdr:from>
    <xdr:ext cx="534377" cy="259045"/>
    <xdr:sp macro="" textlink="">
      <xdr:nvSpPr>
        <xdr:cNvPr id="489" name="テキスト ボックス 488"/>
        <xdr:cNvSpPr txBox="1"/>
      </xdr:nvSpPr>
      <xdr:spPr>
        <a:xfrm>
          <a:off x="7594111" y="1680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144199</xdr:rowOff>
    </xdr:from>
    <xdr:to>
      <xdr:col>36</xdr:col>
      <xdr:colOff>165100</xdr:colOff>
      <xdr:row>96</xdr:row>
      <xdr:rowOff>74349</xdr:rowOff>
    </xdr:to>
    <xdr:sp macro="" textlink="">
      <xdr:nvSpPr>
        <xdr:cNvPr id="490" name="楕円 489"/>
        <xdr:cNvSpPr/>
      </xdr:nvSpPr>
      <xdr:spPr>
        <a:xfrm>
          <a:off x="6921500" y="1643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90876</xdr:rowOff>
    </xdr:from>
    <xdr:ext cx="534377" cy="259045"/>
    <xdr:sp macro="" textlink="">
      <xdr:nvSpPr>
        <xdr:cNvPr id="491" name="テキスト ボックス 490"/>
        <xdr:cNvSpPr txBox="1"/>
      </xdr:nvSpPr>
      <xdr:spPr>
        <a:xfrm>
          <a:off x="6705111" y="1620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39</xdr:row>
      <xdr:rowOff>77521</xdr:rowOff>
    </xdr:to>
    <xdr:cxnSp macro="">
      <xdr:nvCxnSpPr>
        <xdr:cNvPr id="514" name="直線コネクタ 513"/>
        <xdr:cNvCxnSpPr/>
      </xdr:nvCxnSpPr>
      <xdr:spPr>
        <a:xfrm flipV="1">
          <a:off x="16317595" y="5165517"/>
          <a:ext cx="1269" cy="1598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81348</xdr:rowOff>
    </xdr:from>
    <xdr:ext cx="469744" cy="259045"/>
    <xdr:sp macro="" textlink="">
      <xdr:nvSpPr>
        <xdr:cNvPr id="515" name="消防費最小値テキスト"/>
        <xdr:cNvSpPr txBox="1"/>
      </xdr:nvSpPr>
      <xdr:spPr>
        <a:xfrm>
          <a:off x="16370300" y="676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77521</xdr:rowOff>
    </xdr:from>
    <xdr:to>
      <xdr:col>86</xdr:col>
      <xdr:colOff>25400</xdr:colOff>
      <xdr:row>39</xdr:row>
      <xdr:rowOff>77521</xdr:rowOff>
    </xdr:to>
    <xdr:cxnSp macro="">
      <xdr:nvCxnSpPr>
        <xdr:cNvPr id="516" name="直線コネクタ 515"/>
        <xdr:cNvCxnSpPr/>
      </xdr:nvCxnSpPr>
      <xdr:spPr>
        <a:xfrm>
          <a:off x="16230600" y="676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7"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8" name="直線コネクタ 517"/>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2632</xdr:rowOff>
    </xdr:from>
    <xdr:to>
      <xdr:col>85</xdr:col>
      <xdr:colOff>127000</xdr:colOff>
      <xdr:row>38</xdr:row>
      <xdr:rowOff>67280</xdr:rowOff>
    </xdr:to>
    <xdr:cxnSp macro="">
      <xdr:nvCxnSpPr>
        <xdr:cNvPr id="519" name="直線コネクタ 518"/>
        <xdr:cNvCxnSpPr/>
      </xdr:nvCxnSpPr>
      <xdr:spPr>
        <a:xfrm flipV="1">
          <a:off x="15481300" y="6517732"/>
          <a:ext cx="838200" cy="6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148901</xdr:rowOff>
    </xdr:from>
    <xdr:ext cx="534377" cy="259045"/>
    <xdr:sp macro="" textlink="">
      <xdr:nvSpPr>
        <xdr:cNvPr id="520" name="消防費平均値テキスト"/>
        <xdr:cNvSpPr txBox="1"/>
      </xdr:nvSpPr>
      <xdr:spPr>
        <a:xfrm>
          <a:off x="16370300" y="6149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126024</xdr:rowOff>
    </xdr:from>
    <xdr:to>
      <xdr:col>85</xdr:col>
      <xdr:colOff>177800</xdr:colOff>
      <xdr:row>37</xdr:row>
      <xdr:rowOff>56174</xdr:rowOff>
    </xdr:to>
    <xdr:sp macro="" textlink="">
      <xdr:nvSpPr>
        <xdr:cNvPr id="521" name="フローチャート: 判断 520"/>
        <xdr:cNvSpPr/>
      </xdr:nvSpPr>
      <xdr:spPr>
        <a:xfrm>
          <a:off x="16268700" y="629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27960</xdr:rowOff>
    </xdr:from>
    <xdr:to>
      <xdr:col>81</xdr:col>
      <xdr:colOff>50800</xdr:colOff>
      <xdr:row>38</xdr:row>
      <xdr:rowOff>67280</xdr:rowOff>
    </xdr:to>
    <xdr:cxnSp macro="">
      <xdr:nvCxnSpPr>
        <xdr:cNvPr id="522" name="直線コネクタ 521"/>
        <xdr:cNvCxnSpPr/>
      </xdr:nvCxnSpPr>
      <xdr:spPr>
        <a:xfrm>
          <a:off x="14592300" y="6371610"/>
          <a:ext cx="889000" cy="21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128676</xdr:rowOff>
    </xdr:from>
    <xdr:to>
      <xdr:col>81</xdr:col>
      <xdr:colOff>101600</xdr:colOff>
      <xdr:row>37</xdr:row>
      <xdr:rowOff>58826</xdr:rowOff>
    </xdr:to>
    <xdr:sp macro="" textlink="">
      <xdr:nvSpPr>
        <xdr:cNvPr id="523" name="フローチャート: 判断 522"/>
        <xdr:cNvSpPr/>
      </xdr:nvSpPr>
      <xdr:spPr>
        <a:xfrm>
          <a:off x="15430500" y="63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75353</xdr:rowOff>
    </xdr:from>
    <xdr:ext cx="534377" cy="259045"/>
    <xdr:sp macro="" textlink="">
      <xdr:nvSpPr>
        <xdr:cNvPr id="524" name="テキスト ボックス 523"/>
        <xdr:cNvSpPr txBox="1"/>
      </xdr:nvSpPr>
      <xdr:spPr>
        <a:xfrm>
          <a:off x="15214111" y="607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27960</xdr:rowOff>
    </xdr:from>
    <xdr:to>
      <xdr:col>76</xdr:col>
      <xdr:colOff>114300</xdr:colOff>
      <xdr:row>37</xdr:row>
      <xdr:rowOff>159542</xdr:rowOff>
    </xdr:to>
    <xdr:cxnSp macro="">
      <xdr:nvCxnSpPr>
        <xdr:cNvPr id="525" name="直線コネクタ 524"/>
        <xdr:cNvCxnSpPr/>
      </xdr:nvCxnSpPr>
      <xdr:spPr>
        <a:xfrm flipV="1">
          <a:off x="13703300" y="6371610"/>
          <a:ext cx="889000" cy="13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15108</xdr:rowOff>
    </xdr:from>
    <xdr:to>
      <xdr:col>76</xdr:col>
      <xdr:colOff>165100</xdr:colOff>
      <xdr:row>37</xdr:row>
      <xdr:rowOff>116708</xdr:rowOff>
    </xdr:to>
    <xdr:sp macro="" textlink="">
      <xdr:nvSpPr>
        <xdr:cNvPr id="526" name="フローチャート: 判断 525"/>
        <xdr:cNvSpPr/>
      </xdr:nvSpPr>
      <xdr:spPr>
        <a:xfrm>
          <a:off x="14541500" y="635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107835</xdr:rowOff>
    </xdr:from>
    <xdr:ext cx="534377" cy="259045"/>
    <xdr:sp macro="" textlink="">
      <xdr:nvSpPr>
        <xdr:cNvPr id="527" name="テキスト ボックス 526"/>
        <xdr:cNvSpPr txBox="1"/>
      </xdr:nvSpPr>
      <xdr:spPr>
        <a:xfrm>
          <a:off x="14325111" y="645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159542</xdr:rowOff>
    </xdr:from>
    <xdr:to>
      <xdr:col>71</xdr:col>
      <xdr:colOff>177800</xdr:colOff>
      <xdr:row>38</xdr:row>
      <xdr:rowOff>37195</xdr:rowOff>
    </xdr:to>
    <xdr:cxnSp macro="">
      <xdr:nvCxnSpPr>
        <xdr:cNvPr id="528" name="直線コネクタ 527"/>
        <xdr:cNvCxnSpPr/>
      </xdr:nvCxnSpPr>
      <xdr:spPr>
        <a:xfrm flipV="1">
          <a:off x="12814300" y="6503192"/>
          <a:ext cx="889000" cy="4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39888</xdr:rowOff>
    </xdr:from>
    <xdr:to>
      <xdr:col>72</xdr:col>
      <xdr:colOff>38100</xdr:colOff>
      <xdr:row>37</xdr:row>
      <xdr:rowOff>141488</xdr:rowOff>
    </xdr:to>
    <xdr:sp macro="" textlink="">
      <xdr:nvSpPr>
        <xdr:cNvPr id="529" name="フローチャート: 判断 528"/>
        <xdr:cNvSpPr/>
      </xdr:nvSpPr>
      <xdr:spPr>
        <a:xfrm>
          <a:off x="13652500" y="638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158015</xdr:rowOff>
    </xdr:from>
    <xdr:ext cx="534377" cy="259045"/>
    <xdr:sp macro="" textlink="">
      <xdr:nvSpPr>
        <xdr:cNvPr id="530" name="テキスト ボックス 529"/>
        <xdr:cNvSpPr txBox="1"/>
      </xdr:nvSpPr>
      <xdr:spPr>
        <a:xfrm>
          <a:off x="13436111" y="615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29647</xdr:rowOff>
    </xdr:from>
    <xdr:to>
      <xdr:col>67</xdr:col>
      <xdr:colOff>101600</xdr:colOff>
      <xdr:row>37</xdr:row>
      <xdr:rowOff>131247</xdr:rowOff>
    </xdr:to>
    <xdr:sp macro="" textlink="">
      <xdr:nvSpPr>
        <xdr:cNvPr id="531" name="フローチャート: 判断 530"/>
        <xdr:cNvSpPr/>
      </xdr:nvSpPr>
      <xdr:spPr>
        <a:xfrm>
          <a:off x="12763500" y="637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147774</xdr:rowOff>
    </xdr:from>
    <xdr:ext cx="534377" cy="259045"/>
    <xdr:sp macro="" textlink="">
      <xdr:nvSpPr>
        <xdr:cNvPr id="532" name="テキスト ボックス 531"/>
        <xdr:cNvSpPr txBox="1"/>
      </xdr:nvSpPr>
      <xdr:spPr>
        <a:xfrm>
          <a:off x="12547111" y="614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123282</xdr:rowOff>
    </xdr:from>
    <xdr:to>
      <xdr:col>85</xdr:col>
      <xdr:colOff>177800</xdr:colOff>
      <xdr:row>38</xdr:row>
      <xdr:rowOff>53432</xdr:rowOff>
    </xdr:to>
    <xdr:sp macro="" textlink="">
      <xdr:nvSpPr>
        <xdr:cNvPr id="538" name="楕円 537"/>
        <xdr:cNvSpPr/>
      </xdr:nvSpPr>
      <xdr:spPr>
        <a:xfrm>
          <a:off x="16268700" y="646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101709</xdr:rowOff>
    </xdr:from>
    <xdr:ext cx="534377" cy="259045"/>
    <xdr:sp macro="" textlink="">
      <xdr:nvSpPr>
        <xdr:cNvPr id="539" name="消防費該当値テキスト"/>
        <xdr:cNvSpPr txBox="1"/>
      </xdr:nvSpPr>
      <xdr:spPr>
        <a:xfrm>
          <a:off x="16370300" y="64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16480</xdr:rowOff>
    </xdr:from>
    <xdr:to>
      <xdr:col>81</xdr:col>
      <xdr:colOff>101600</xdr:colOff>
      <xdr:row>38</xdr:row>
      <xdr:rowOff>118080</xdr:rowOff>
    </xdr:to>
    <xdr:sp macro="" textlink="">
      <xdr:nvSpPr>
        <xdr:cNvPr id="540" name="楕円 539"/>
        <xdr:cNvSpPr/>
      </xdr:nvSpPr>
      <xdr:spPr>
        <a:xfrm>
          <a:off x="15430500" y="653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109207</xdr:rowOff>
    </xdr:from>
    <xdr:ext cx="534377" cy="259045"/>
    <xdr:sp macro="" textlink="">
      <xdr:nvSpPr>
        <xdr:cNvPr id="541" name="テキスト ボックス 540"/>
        <xdr:cNvSpPr txBox="1"/>
      </xdr:nvSpPr>
      <xdr:spPr>
        <a:xfrm>
          <a:off x="15214111" y="662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148610</xdr:rowOff>
    </xdr:from>
    <xdr:to>
      <xdr:col>76</xdr:col>
      <xdr:colOff>165100</xdr:colOff>
      <xdr:row>37</xdr:row>
      <xdr:rowOff>78760</xdr:rowOff>
    </xdr:to>
    <xdr:sp macro="" textlink="">
      <xdr:nvSpPr>
        <xdr:cNvPr id="542" name="楕円 541"/>
        <xdr:cNvSpPr/>
      </xdr:nvSpPr>
      <xdr:spPr>
        <a:xfrm>
          <a:off x="14541500" y="632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95287</xdr:rowOff>
    </xdr:from>
    <xdr:ext cx="534377" cy="259045"/>
    <xdr:sp macro="" textlink="">
      <xdr:nvSpPr>
        <xdr:cNvPr id="543" name="テキスト ボックス 542"/>
        <xdr:cNvSpPr txBox="1"/>
      </xdr:nvSpPr>
      <xdr:spPr>
        <a:xfrm>
          <a:off x="14325111" y="609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108743</xdr:rowOff>
    </xdr:from>
    <xdr:to>
      <xdr:col>72</xdr:col>
      <xdr:colOff>38100</xdr:colOff>
      <xdr:row>38</xdr:row>
      <xdr:rowOff>38892</xdr:rowOff>
    </xdr:to>
    <xdr:sp macro="" textlink="">
      <xdr:nvSpPr>
        <xdr:cNvPr id="544" name="楕円 543"/>
        <xdr:cNvSpPr/>
      </xdr:nvSpPr>
      <xdr:spPr>
        <a:xfrm>
          <a:off x="13652500" y="64523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30019</xdr:rowOff>
    </xdr:from>
    <xdr:ext cx="534377" cy="259045"/>
    <xdr:sp macro="" textlink="">
      <xdr:nvSpPr>
        <xdr:cNvPr id="545" name="テキスト ボックス 544"/>
        <xdr:cNvSpPr txBox="1"/>
      </xdr:nvSpPr>
      <xdr:spPr>
        <a:xfrm>
          <a:off x="13436111" y="654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157846</xdr:rowOff>
    </xdr:from>
    <xdr:to>
      <xdr:col>67</xdr:col>
      <xdr:colOff>101600</xdr:colOff>
      <xdr:row>38</xdr:row>
      <xdr:rowOff>87996</xdr:rowOff>
    </xdr:to>
    <xdr:sp macro="" textlink="">
      <xdr:nvSpPr>
        <xdr:cNvPr id="546" name="楕円 545"/>
        <xdr:cNvSpPr/>
      </xdr:nvSpPr>
      <xdr:spPr>
        <a:xfrm>
          <a:off x="12763500" y="650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79122</xdr:rowOff>
    </xdr:from>
    <xdr:ext cx="534377" cy="259045"/>
    <xdr:sp macro="" textlink="">
      <xdr:nvSpPr>
        <xdr:cNvPr id="547" name="テキスト ボックス 546"/>
        <xdr:cNvSpPr txBox="1"/>
      </xdr:nvSpPr>
      <xdr:spPr>
        <a:xfrm>
          <a:off x="12547111" y="659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0" name="テキスト ボックス 559"/>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2" name="テキスト ボックス 561"/>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4" name="テキスト ボックス 563"/>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6" name="テキスト ボックス 565"/>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124864</xdr:rowOff>
    </xdr:from>
    <xdr:to>
      <xdr:col>85</xdr:col>
      <xdr:colOff>126364</xdr:colOff>
      <xdr:row>58</xdr:row>
      <xdr:rowOff>72629</xdr:rowOff>
    </xdr:to>
    <xdr:cxnSp macro="">
      <xdr:nvCxnSpPr>
        <xdr:cNvPr id="570" name="直線コネクタ 569"/>
        <xdr:cNvCxnSpPr/>
      </xdr:nvCxnSpPr>
      <xdr:spPr>
        <a:xfrm flipV="1">
          <a:off x="16317595" y="8868814"/>
          <a:ext cx="1269" cy="114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76456</xdr:rowOff>
    </xdr:from>
    <xdr:ext cx="534377" cy="259045"/>
    <xdr:sp macro="" textlink="">
      <xdr:nvSpPr>
        <xdr:cNvPr id="571" name="教育費最小値テキスト"/>
        <xdr:cNvSpPr txBox="1"/>
      </xdr:nvSpPr>
      <xdr:spPr>
        <a:xfrm>
          <a:off x="16370300" y="1002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72629</xdr:rowOff>
    </xdr:from>
    <xdr:to>
      <xdr:col>86</xdr:col>
      <xdr:colOff>25400</xdr:colOff>
      <xdr:row>58</xdr:row>
      <xdr:rowOff>72629</xdr:rowOff>
    </xdr:to>
    <xdr:cxnSp macro="">
      <xdr:nvCxnSpPr>
        <xdr:cNvPr id="572" name="直線コネクタ 571"/>
        <xdr:cNvCxnSpPr/>
      </xdr:nvCxnSpPr>
      <xdr:spPr>
        <a:xfrm>
          <a:off x="16230600" y="10016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71541</xdr:rowOff>
    </xdr:from>
    <xdr:ext cx="534377" cy="259045"/>
    <xdr:sp macro="" textlink="">
      <xdr:nvSpPr>
        <xdr:cNvPr id="573" name="教育費最大値テキスト"/>
        <xdr:cNvSpPr txBox="1"/>
      </xdr:nvSpPr>
      <xdr:spPr>
        <a:xfrm>
          <a:off x="16370300" y="864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124864</xdr:rowOff>
    </xdr:from>
    <xdr:to>
      <xdr:col>86</xdr:col>
      <xdr:colOff>25400</xdr:colOff>
      <xdr:row>51</xdr:row>
      <xdr:rowOff>124864</xdr:rowOff>
    </xdr:to>
    <xdr:cxnSp macro="">
      <xdr:nvCxnSpPr>
        <xdr:cNvPr id="574" name="直線コネクタ 573"/>
        <xdr:cNvCxnSpPr/>
      </xdr:nvCxnSpPr>
      <xdr:spPr>
        <a:xfrm>
          <a:off x="16230600" y="886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27663</xdr:rowOff>
    </xdr:from>
    <xdr:to>
      <xdr:col>85</xdr:col>
      <xdr:colOff>127000</xdr:colOff>
      <xdr:row>57</xdr:row>
      <xdr:rowOff>97134</xdr:rowOff>
    </xdr:to>
    <xdr:cxnSp macro="">
      <xdr:nvCxnSpPr>
        <xdr:cNvPr id="575" name="直線コネクタ 574"/>
        <xdr:cNvCxnSpPr/>
      </xdr:nvCxnSpPr>
      <xdr:spPr>
        <a:xfrm flipV="1">
          <a:off x="15481300" y="9800313"/>
          <a:ext cx="838200" cy="6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166847</xdr:rowOff>
    </xdr:from>
    <xdr:ext cx="534377" cy="259045"/>
    <xdr:sp macro="" textlink="">
      <xdr:nvSpPr>
        <xdr:cNvPr id="576" name="教育費平均値テキスト"/>
        <xdr:cNvSpPr txBox="1"/>
      </xdr:nvSpPr>
      <xdr:spPr>
        <a:xfrm>
          <a:off x="16370300" y="9253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143970</xdr:rowOff>
    </xdr:from>
    <xdr:to>
      <xdr:col>85</xdr:col>
      <xdr:colOff>177800</xdr:colOff>
      <xdr:row>55</xdr:row>
      <xdr:rowOff>74120</xdr:rowOff>
    </xdr:to>
    <xdr:sp macro="" textlink="">
      <xdr:nvSpPr>
        <xdr:cNvPr id="577" name="フローチャート: 判断 576"/>
        <xdr:cNvSpPr/>
      </xdr:nvSpPr>
      <xdr:spPr>
        <a:xfrm>
          <a:off x="16268700" y="940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97134</xdr:rowOff>
    </xdr:from>
    <xdr:to>
      <xdr:col>81</xdr:col>
      <xdr:colOff>50800</xdr:colOff>
      <xdr:row>57</xdr:row>
      <xdr:rowOff>115697</xdr:rowOff>
    </xdr:to>
    <xdr:cxnSp macro="">
      <xdr:nvCxnSpPr>
        <xdr:cNvPr id="578" name="直線コネクタ 577"/>
        <xdr:cNvCxnSpPr/>
      </xdr:nvCxnSpPr>
      <xdr:spPr>
        <a:xfrm flipV="1">
          <a:off x="14592300" y="9869784"/>
          <a:ext cx="889000" cy="1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137592</xdr:rowOff>
    </xdr:from>
    <xdr:to>
      <xdr:col>81</xdr:col>
      <xdr:colOff>101600</xdr:colOff>
      <xdr:row>56</xdr:row>
      <xdr:rowOff>67742</xdr:rowOff>
    </xdr:to>
    <xdr:sp macro="" textlink="">
      <xdr:nvSpPr>
        <xdr:cNvPr id="579" name="フローチャート: 判断 578"/>
        <xdr:cNvSpPr/>
      </xdr:nvSpPr>
      <xdr:spPr>
        <a:xfrm>
          <a:off x="154305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84269</xdr:rowOff>
    </xdr:from>
    <xdr:ext cx="534377" cy="259045"/>
    <xdr:sp macro="" textlink="">
      <xdr:nvSpPr>
        <xdr:cNvPr id="580" name="テキスト ボックス 579"/>
        <xdr:cNvSpPr txBox="1"/>
      </xdr:nvSpPr>
      <xdr:spPr>
        <a:xfrm>
          <a:off x="15214111" y="93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111354</xdr:rowOff>
    </xdr:from>
    <xdr:to>
      <xdr:col>76</xdr:col>
      <xdr:colOff>114300</xdr:colOff>
      <xdr:row>57</xdr:row>
      <xdr:rowOff>115697</xdr:rowOff>
    </xdr:to>
    <xdr:cxnSp macro="">
      <xdr:nvCxnSpPr>
        <xdr:cNvPr id="581" name="直線コネクタ 580"/>
        <xdr:cNvCxnSpPr/>
      </xdr:nvCxnSpPr>
      <xdr:spPr>
        <a:xfrm>
          <a:off x="13703300" y="9884004"/>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32482</xdr:rowOff>
    </xdr:from>
    <xdr:to>
      <xdr:col>76</xdr:col>
      <xdr:colOff>165100</xdr:colOff>
      <xdr:row>56</xdr:row>
      <xdr:rowOff>134082</xdr:rowOff>
    </xdr:to>
    <xdr:sp macro="" textlink="">
      <xdr:nvSpPr>
        <xdr:cNvPr id="582" name="フローチャート: 判断 581"/>
        <xdr:cNvSpPr/>
      </xdr:nvSpPr>
      <xdr:spPr>
        <a:xfrm>
          <a:off x="14541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150609</xdr:rowOff>
    </xdr:from>
    <xdr:ext cx="534377" cy="259045"/>
    <xdr:sp macro="" textlink="">
      <xdr:nvSpPr>
        <xdr:cNvPr id="583" name="テキスト ボックス 582"/>
        <xdr:cNvSpPr txBox="1"/>
      </xdr:nvSpPr>
      <xdr:spPr>
        <a:xfrm>
          <a:off x="14325111" y="94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23182</xdr:rowOff>
    </xdr:from>
    <xdr:to>
      <xdr:col>71</xdr:col>
      <xdr:colOff>177800</xdr:colOff>
      <xdr:row>57</xdr:row>
      <xdr:rowOff>111354</xdr:rowOff>
    </xdr:to>
    <xdr:cxnSp macro="">
      <xdr:nvCxnSpPr>
        <xdr:cNvPr id="584" name="直線コネクタ 583"/>
        <xdr:cNvCxnSpPr/>
      </xdr:nvCxnSpPr>
      <xdr:spPr>
        <a:xfrm>
          <a:off x="12814300" y="9795832"/>
          <a:ext cx="889000" cy="8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386</xdr:rowOff>
    </xdr:from>
    <xdr:to>
      <xdr:col>72</xdr:col>
      <xdr:colOff>38100</xdr:colOff>
      <xdr:row>56</xdr:row>
      <xdr:rowOff>101986</xdr:rowOff>
    </xdr:to>
    <xdr:sp macro="" textlink="">
      <xdr:nvSpPr>
        <xdr:cNvPr id="585" name="フローチャート: 判断 584"/>
        <xdr:cNvSpPr/>
      </xdr:nvSpPr>
      <xdr:spPr>
        <a:xfrm>
          <a:off x="13652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118513</xdr:rowOff>
    </xdr:from>
    <xdr:ext cx="534377" cy="259045"/>
    <xdr:sp macro="" textlink="">
      <xdr:nvSpPr>
        <xdr:cNvPr id="586" name="テキスト ボックス 585"/>
        <xdr:cNvSpPr txBox="1"/>
      </xdr:nvSpPr>
      <xdr:spPr>
        <a:xfrm>
          <a:off x="13436111" y="937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14536</xdr:rowOff>
    </xdr:from>
    <xdr:to>
      <xdr:col>67</xdr:col>
      <xdr:colOff>101600</xdr:colOff>
      <xdr:row>56</xdr:row>
      <xdr:rowOff>116136</xdr:rowOff>
    </xdr:to>
    <xdr:sp macro="" textlink="">
      <xdr:nvSpPr>
        <xdr:cNvPr id="587" name="フローチャート: 判断 586"/>
        <xdr:cNvSpPr/>
      </xdr:nvSpPr>
      <xdr:spPr>
        <a:xfrm>
          <a:off x="12763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132663</xdr:rowOff>
    </xdr:from>
    <xdr:ext cx="534377" cy="259045"/>
    <xdr:sp macro="" textlink="">
      <xdr:nvSpPr>
        <xdr:cNvPr id="588" name="テキスト ボックス 587"/>
        <xdr:cNvSpPr txBox="1"/>
      </xdr:nvSpPr>
      <xdr:spPr>
        <a:xfrm>
          <a:off x="12547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148313</xdr:rowOff>
    </xdr:from>
    <xdr:to>
      <xdr:col>85</xdr:col>
      <xdr:colOff>177800</xdr:colOff>
      <xdr:row>57</xdr:row>
      <xdr:rowOff>78463</xdr:rowOff>
    </xdr:to>
    <xdr:sp macro="" textlink="">
      <xdr:nvSpPr>
        <xdr:cNvPr id="594" name="楕円 593"/>
        <xdr:cNvSpPr/>
      </xdr:nvSpPr>
      <xdr:spPr>
        <a:xfrm>
          <a:off x="16268700" y="974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126740</xdr:rowOff>
    </xdr:from>
    <xdr:ext cx="534377" cy="259045"/>
    <xdr:sp macro="" textlink="">
      <xdr:nvSpPr>
        <xdr:cNvPr id="595" name="教育費該当値テキスト"/>
        <xdr:cNvSpPr txBox="1"/>
      </xdr:nvSpPr>
      <xdr:spPr>
        <a:xfrm>
          <a:off x="16370300" y="972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46334</xdr:rowOff>
    </xdr:from>
    <xdr:to>
      <xdr:col>81</xdr:col>
      <xdr:colOff>101600</xdr:colOff>
      <xdr:row>57</xdr:row>
      <xdr:rowOff>147934</xdr:rowOff>
    </xdr:to>
    <xdr:sp macro="" textlink="">
      <xdr:nvSpPr>
        <xdr:cNvPr id="596" name="楕円 595"/>
        <xdr:cNvSpPr/>
      </xdr:nvSpPr>
      <xdr:spPr>
        <a:xfrm>
          <a:off x="15430500" y="981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139061</xdr:rowOff>
    </xdr:from>
    <xdr:ext cx="534377" cy="259045"/>
    <xdr:sp macro="" textlink="">
      <xdr:nvSpPr>
        <xdr:cNvPr id="597" name="テキスト ボックス 596"/>
        <xdr:cNvSpPr txBox="1"/>
      </xdr:nvSpPr>
      <xdr:spPr>
        <a:xfrm>
          <a:off x="15214111" y="991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64897</xdr:rowOff>
    </xdr:from>
    <xdr:to>
      <xdr:col>76</xdr:col>
      <xdr:colOff>165100</xdr:colOff>
      <xdr:row>57</xdr:row>
      <xdr:rowOff>166497</xdr:rowOff>
    </xdr:to>
    <xdr:sp macro="" textlink="">
      <xdr:nvSpPr>
        <xdr:cNvPr id="598" name="楕円 597"/>
        <xdr:cNvSpPr/>
      </xdr:nvSpPr>
      <xdr:spPr>
        <a:xfrm>
          <a:off x="14541500" y="983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157624</xdr:rowOff>
    </xdr:from>
    <xdr:ext cx="534377" cy="259045"/>
    <xdr:sp macro="" textlink="">
      <xdr:nvSpPr>
        <xdr:cNvPr id="599" name="テキスト ボックス 598"/>
        <xdr:cNvSpPr txBox="1"/>
      </xdr:nvSpPr>
      <xdr:spPr>
        <a:xfrm>
          <a:off x="14325111" y="993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60554</xdr:rowOff>
    </xdr:from>
    <xdr:to>
      <xdr:col>72</xdr:col>
      <xdr:colOff>38100</xdr:colOff>
      <xdr:row>57</xdr:row>
      <xdr:rowOff>162154</xdr:rowOff>
    </xdr:to>
    <xdr:sp macro="" textlink="">
      <xdr:nvSpPr>
        <xdr:cNvPr id="600" name="楕円 599"/>
        <xdr:cNvSpPr/>
      </xdr:nvSpPr>
      <xdr:spPr>
        <a:xfrm>
          <a:off x="13652500" y="983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153281</xdr:rowOff>
    </xdr:from>
    <xdr:ext cx="534377" cy="259045"/>
    <xdr:sp macro="" textlink="">
      <xdr:nvSpPr>
        <xdr:cNvPr id="601" name="テキスト ボックス 600"/>
        <xdr:cNvSpPr txBox="1"/>
      </xdr:nvSpPr>
      <xdr:spPr>
        <a:xfrm>
          <a:off x="13436111" y="992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143832</xdr:rowOff>
    </xdr:from>
    <xdr:to>
      <xdr:col>67</xdr:col>
      <xdr:colOff>101600</xdr:colOff>
      <xdr:row>57</xdr:row>
      <xdr:rowOff>73982</xdr:rowOff>
    </xdr:to>
    <xdr:sp macro="" textlink="">
      <xdr:nvSpPr>
        <xdr:cNvPr id="602" name="楕円 601"/>
        <xdr:cNvSpPr/>
      </xdr:nvSpPr>
      <xdr:spPr>
        <a:xfrm>
          <a:off x="12763500" y="974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65109</xdr:rowOff>
    </xdr:from>
    <xdr:ext cx="534377" cy="259045"/>
    <xdr:sp macro="" textlink="">
      <xdr:nvSpPr>
        <xdr:cNvPr id="603" name="テキスト ボックス 602"/>
        <xdr:cNvSpPr txBox="1"/>
      </xdr:nvSpPr>
      <xdr:spPr>
        <a:xfrm>
          <a:off x="12547111" y="98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7" name="テキスト ボックス 616"/>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9" name="テキスト ボックス 618"/>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1" name="テキスト ボックス 620"/>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3" name="テキスト ボックス 622"/>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45059</xdr:rowOff>
    </xdr:from>
    <xdr:to>
      <xdr:col>85</xdr:col>
      <xdr:colOff>126364</xdr:colOff>
      <xdr:row>78</xdr:row>
      <xdr:rowOff>139700</xdr:rowOff>
    </xdr:to>
    <xdr:cxnSp macro="">
      <xdr:nvCxnSpPr>
        <xdr:cNvPr id="625" name="直線コネクタ 624"/>
        <xdr:cNvCxnSpPr/>
      </xdr:nvCxnSpPr>
      <xdr:spPr>
        <a:xfrm flipV="1">
          <a:off x="16317595" y="12560909"/>
          <a:ext cx="1269" cy="951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163186</xdr:rowOff>
    </xdr:from>
    <xdr:ext cx="469744" cy="259045"/>
    <xdr:sp macro="" textlink="">
      <xdr:nvSpPr>
        <xdr:cNvPr id="628" name="災害復旧費最大値テキスト"/>
        <xdr:cNvSpPr txBox="1"/>
      </xdr:nvSpPr>
      <xdr:spPr>
        <a:xfrm>
          <a:off x="16370300" y="1233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45059</xdr:rowOff>
    </xdr:from>
    <xdr:to>
      <xdr:col>86</xdr:col>
      <xdr:colOff>25400</xdr:colOff>
      <xdr:row>73</xdr:row>
      <xdr:rowOff>45059</xdr:rowOff>
    </xdr:to>
    <xdr:cxnSp macro="">
      <xdr:nvCxnSpPr>
        <xdr:cNvPr id="629" name="直線コネクタ 628"/>
        <xdr:cNvCxnSpPr/>
      </xdr:nvCxnSpPr>
      <xdr:spPr>
        <a:xfrm>
          <a:off x="16230600" y="1256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0" name="直線コネクタ 629"/>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115434</xdr:rowOff>
    </xdr:from>
    <xdr:ext cx="378565" cy="259045"/>
    <xdr:sp macro="" textlink="">
      <xdr:nvSpPr>
        <xdr:cNvPr id="631" name="災害復旧費平均値テキスト"/>
        <xdr:cNvSpPr txBox="1"/>
      </xdr:nvSpPr>
      <xdr:spPr>
        <a:xfrm>
          <a:off x="16370300" y="131456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92557</xdr:rowOff>
    </xdr:from>
    <xdr:to>
      <xdr:col>85</xdr:col>
      <xdr:colOff>177800</xdr:colOff>
      <xdr:row>78</xdr:row>
      <xdr:rowOff>22707</xdr:rowOff>
    </xdr:to>
    <xdr:sp macro="" textlink="">
      <xdr:nvSpPr>
        <xdr:cNvPr id="632" name="フローチャート: 判断 631"/>
        <xdr:cNvSpPr/>
      </xdr:nvSpPr>
      <xdr:spPr>
        <a:xfrm>
          <a:off x="16268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3" name="直線コネクタ 632"/>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138277</xdr:rowOff>
    </xdr:from>
    <xdr:to>
      <xdr:col>81</xdr:col>
      <xdr:colOff>101600</xdr:colOff>
      <xdr:row>78</xdr:row>
      <xdr:rowOff>68427</xdr:rowOff>
    </xdr:to>
    <xdr:sp macro="" textlink="">
      <xdr:nvSpPr>
        <xdr:cNvPr id="634" name="フローチャート: 判断 633"/>
        <xdr:cNvSpPr/>
      </xdr:nvSpPr>
      <xdr:spPr>
        <a:xfrm>
          <a:off x="15430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84954</xdr:rowOff>
    </xdr:from>
    <xdr:ext cx="378565" cy="259045"/>
    <xdr:sp macro="" textlink="">
      <xdr:nvSpPr>
        <xdr:cNvPr id="635" name="テキスト ボックス 634"/>
        <xdr:cNvSpPr txBox="1"/>
      </xdr:nvSpPr>
      <xdr:spPr>
        <a:xfrm>
          <a:off x="15292017" y="13115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133756</xdr:rowOff>
    </xdr:from>
    <xdr:to>
      <xdr:col>76</xdr:col>
      <xdr:colOff>114300</xdr:colOff>
      <xdr:row>78</xdr:row>
      <xdr:rowOff>139700</xdr:rowOff>
    </xdr:to>
    <xdr:cxnSp macro="">
      <xdr:nvCxnSpPr>
        <xdr:cNvPr id="636" name="直線コネクタ 635"/>
        <xdr:cNvCxnSpPr/>
      </xdr:nvCxnSpPr>
      <xdr:spPr>
        <a:xfrm>
          <a:off x="13703300" y="13506856"/>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163424</xdr:rowOff>
    </xdr:from>
    <xdr:to>
      <xdr:col>76</xdr:col>
      <xdr:colOff>165100</xdr:colOff>
      <xdr:row>78</xdr:row>
      <xdr:rowOff>93574</xdr:rowOff>
    </xdr:to>
    <xdr:sp macro="" textlink="">
      <xdr:nvSpPr>
        <xdr:cNvPr id="637" name="フローチャート: 判断 636"/>
        <xdr:cNvSpPr/>
      </xdr:nvSpPr>
      <xdr:spPr>
        <a:xfrm>
          <a:off x="14541500" y="1336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110101</xdr:rowOff>
    </xdr:from>
    <xdr:ext cx="378565" cy="259045"/>
    <xdr:sp macro="" textlink="">
      <xdr:nvSpPr>
        <xdr:cNvPr id="638" name="テキスト ボックス 637"/>
        <xdr:cNvSpPr txBox="1"/>
      </xdr:nvSpPr>
      <xdr:spPr>
        <a:xfrm>
          <a:off x="14403017" y="1314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133756</xdr:rowOff>
    </xdr:from>
    <xdr:to>
      <xdr:col>71</xdr:col>
      <xdr:colOff>177800</xdr:colOff>
      <xdr:row>78</xdr:row>
      <xdr:rowOff>135586</xdr:rowOff>
    </xdr:to>
    <xdr:cxnSp macro="">
      <xdr:nvCxnSpPr>
        <xdr:cNvPr id="639" name="直線コネクタ 638"/>
        <xdr:cNvCxnSpPr/>
      </xdr:nvCxnSpPr>
      <xdr:spPr>
        <a:xfrm flipV="1">
          <a:off x="12814300" y="13506856"/>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156566</xdr:rowOff>
    </xdr:from>
    <xdr:to>
      <xdr:col>72</xdr:col>
      <xdr:colOff>38100</xdr:colOff>
      <xdr:row>74</xdr:row>
      <xdr:rowOff>86716</xdr:rowOff>
    </xdr:to>
    <xdr:sp macro="" textlink="">
      <xdr:nvSpPr>
        <xdr:cNvPr id="640" name="フローチャート: 判断 639"/>
        <xdr:cNvSpPr/>
      </xdr:nvSpPr>
      <xdr:spPr>
        <a:xfrm>
          <a:off x="13652500" y="1267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103243</xdr:rowOff>
    </xdr:from>
    <xdr:ext cx="469744" cy="259045"/>
    <xdr:sp macro="" textlink="">
      <xdr:nvSpPr>
        <xdr:cNvPr id="641" name="テキスト ボックス 640"/>
        <xdr:cNvSpPr txBox="1"/>
      </xdr:nvSpPr>
      <xdr:spPr>
        <a:xfrm>
          <a:off x="13468428" y="1244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138278</xdr:rowOff>
    </xdr:from>
    <xdr:to>
      <xdr:col>67</xdr:col>
      <xdr:colOff>101600</xdr:colOff>
      <xdr:row>71</xdr:row>
      <xdr:rowOff>68428</xdr:rowOff>
    </xdr:to>
    <xdr:sp macro="" textlink="">
      <xdr:nvSpPr>
        <xdr:cNvPr id="642" name="フローチャート: 判断 641"/>
        <xdr:cNvSpPr/>
      </xdr:nvSpPr>
      <xdr:spPr>
        <a:xfrm>
          <a:off x="12763500" y="1213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84955</xdr:rowOff>
    </xdr:from>
    <xdr:ext cx="469744" cy="259045"/>
    <xdr:sp macro="" textlink="">
      <xdr:nvSpPr>
        <xdr:cNvPr id="643" name="テキスト ボックス 642"/>
        <xdr:cNvSpPr txBox="1"/>
      </xdr:nvSpPr>
      <xdr:spPr>
        <a:xfrm>
          <a:off x="12579428" y="1191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9" name="楕円 648"/>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0"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1" name="楕円 650"/>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2" name="テキスト ボックス 651"/>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3" name="楕円 652"/>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4" name="テキスト ボックス 653"/>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82956</xdr:rowOff>
    </xdr:from>
    <xdr:to>
      <xdr:col>72</xdr:col>
      <xdr:colOff>38100</xdr:colOff>
      <xdr:row>79</xdr:row>
      <xdr:rowOff>13106</xdr:rowOff>
    </xdr:to>
    <xdr:sp macro="" textlink="">
      <xdr:nvSpPr>
        <xdr:cNvPr id="655" name="楕円 654"/>
        <xdr:cNvSpPr/>
      </xdr:nvSpPr>
      <xdr:spPr>
        <a:xfrm>
          <a:off x="13652500" y="1345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4233</xdr:rowOff>
    </xdr:from>
    <xdr:ext cx="313932" cy="259045"/>
    <xdr:sp macro="" textlink="">
      <xdr:nvSpPr>
        <xdr:cNvPr id="656" name="テキスト ボックス 655"/>
        <xdr:cNvSpPr txBox="1"/>
      </xdr:nvSpPr>
      <xdr:spPr>
        <a:xfrm>
          <a:off x="13546333" y="13548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84786</xdr:rowOff>
    </xdr:from>
    <xdr:to>
      <xdr:col>67</xdr:col>
      <xdr:colOff>101600</xdr:colOff>
      <xdr:row>79</xdr:row>
      <xdr:rowOff>14936</xdr:rowOff>
    </xdr:to>
    <xdr:sp macro="" textlink="">
      <xdr:nvSpPr>
        <xdr:cNvPr id="657" name="楕円 656"/>
        <xdr:cNvSpPr/>
      </xdr:nvSpPr>
      <xdr:spPr>
        <a:xfrm>
          <a:off x="12763500" y="134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6063</xdr:rowOff>
    </xdr:from>
    <xdr:ext cx="249299" cy="259045"/>
    <xdr:sp macro="" textlink="">
      <xdr:nvSpPr>
        <xdr:cNvPr id="658" name="テキスト ボックス 657"/>
        <xdr:cNvSpPr txBox="1"/>
      </xdr:nvSpPr>
      <xdr:spPr>
        <a:xfrm>
          <a:off x="12689650" y="13550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97428</xdr:rowOff>
    </xdr:from>
    <xdr:to>
      <xdr:col>85</xdr:col>
      <xdr:colOff>126364</xdr:colOff>
      <xdr:row>97</xdr:row>
      <xdr:rowOff>167494</xdr:rowOff>
    </xdr:to>
    <xdr:cxnSp macro="">
      <xdr:nvCxnSpPr>
        <xdr:cNvPr id="682" name="直線コネクタ 681"/>
        <xdr:cNvCxnSpPr/>
      </xdr:nvCxnSpPr>
      <xdr:spPr>
        <a:xfrm flipV="1">
          <a:off x="16317595" y="15527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171321</xdr:rowOff>
    </xdr:from>
    <xdr:ext cx="534377" cy="259045"/>
    <xdr:sp macro="" textlink="">
      <xdr:nvSpPr>
        <xdr:cNvPr id="683" name="公債費最小値テキスト"/>
        <xdr:cNvSpPr txBox="1"/>
      </xdr:nvSpPr>
      <xdr:spPr>
        <a:xfrm>
          <a:off x="16370300" y="1680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167494</xdr:rowOff>
    </xdr:from>
    <xdr:to>
      <xdr:col>86</xdr:col>
      <xdr:colOff>25400</xdr:colOff>
      <xdr:row>97</xdr:row>
      <xdr:rowOff>167494</xdr:rowOff>
    </xdr:to>
    <xdr:cxnSp macro="">
      <xdr:nvCxnSpPr>
        <xdr:cNvPr id="684" name="直線コネクタ 683"/>
        <xdr:cNvCxnSpPr/>
      </xdr:nvCxnSpPr>
      <xdr:spPr>
        <a:xfrm>
          <a:off x="16230600" y="1679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44105</xdr:rowOff>
    </xdr:from>
    <xdr:ext cx="534377" cy="259045"/>
    <xdr:sp macro="" textlink="">
      <xdr:nvSpPr>
        <xdr:cNvPr id="685" name="公債費最大値テキスト"/>
        <xdr:cNvSpPr txBox="1"/>
      </xdr:nvSpPr>
      <xdr:spPr>
        <a:xfrm>
          <a:off x="16370300" y="153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97428</xdr:rowOff>
    </xdr:from>
    <xdr:to>
      <xdr:col>86</xdr:col>
      <xdr:colOff>25400</xdr:colOff>
      <xdr:row>90</xdr:row>
      <xdr:rowOff>97428</xdr:rowOff>
    </xdr:to>
    <xdr:cxnSp macro="">
      <xdr:nvCxnSpPr>
        <xdr:cNvPr id="686" name="直線コネクタ 685"/>
        <xdr:cNvCxnSpPr/>
      </xdr:nvCxnSpPr>
      <xdr:spPr>
        <a:xfrm>
          <a:off x="16230600" y="1552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166960</xdr:rowOff>
    </xdr:from>
    <xdr:to>
      <xdr:col>85</xdr:col>
      <xdr:colOff>127000</xdr:colOff>
      <xdr:row>97</xdr:row>
      <xdr:rowOff>20313</xdr:rowOff>
    </xdr:to>
    <xdr:cxnSp macro="">
      <xdr:nvCxnSpPr>
        <xdr:cNvPr id="687" name="直線コネクタ 686"/>
        <xdr:cNvCxnSpPr/>
      </xdr:nvCxnSpPr>
      <xdr:spPr>
        <a:xfrm flipV="1">
          <a:off x="15481300" y="16626160"/>
          <a:ext cx="8382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24071</xdr:rowOff>
    </xdr:from>
    <xdr:ext cx="534377" cy="259045"/>
    <xdr:sp macro="" textlink="">
      <xdr:nvSpPr>
        <xdr:cNvPr id="688" name="公債費平均値テキスト"/>
        <xdr:cNvSpPr txBox="1"/>
      </xdr:nvSpPr>
      <xdr:spPr>
        <a:xfrm>
          <a:off x="16370300" y="1631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1194</xdr:rowOff>
    </xdr:from>
    <xdr:to>
      <xdr:col>85</xdr:col>
      <xdr:colOff>177800</xdr:colOff>
      <xdr:row>96</xdr:row>
      <xdr:rowOff>102794</xdr:rowOff>
    </xdr:to>
    <xdr:sp macro="" textlink="">
      <xdr:nvSpPr>
        <xdr:cNvPr id="689" name="フローチャート: 判断 688"/>
        <xdr:cNvSpPr/>
      </xdr:nvSpPr>
      <xdr:spPr>
        <a:xfrm>
          <a:off x="162687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20313</xdr:rowOff>
    </xdr:from>
    <xdr:to>
      <xdr:col>81</xdr:col>
      <xdr:colOff>50800</xdr:colOff>
      <xdr:row>97</xdr:row>
      <xdr:rowOff>37497</xdr:rowOff>
    </xdr:to>
    <xdr:cxnSp macro="">
      <xdr:nvCxnSpPr>
        <xdr:cNvPr id="690" name="直線コネクタ 689"/>
        <xdr:cNvCxnSpPr/>
      </xdr:nvCxnSpPr>
      <xdr:spPr>
        <a:xfrm flipV="1">
          <a:off x="14592300" y="16650963"/>
          <a:ext cx="889000" cy="1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159804</xdr:rowOff>
    </xdr:from>
    <xdr:to>
      <xdr:col>81</xdr:col>
      <xdr:colOff>101600</xdr:colOff>
      <xdr:row>96</xdr:row>
      <xdr:rowOff>89954</xdr:rowOff>
    </xdr:to>
    <xdr:sp macro="" textlink="">
      <xdr:nvSpPr>
        <xdr:cNvPr id="691" name="フローチャート: 判断 690"/>
        <xdr:cNvSpPr/>
      </xdr:nvSpPr>
      <xdr:spPr>
        <a:xfrm>
          <a:off x="15430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106481</xdr:rowOff>
    </xdr:from>
    <xdr:ext cx="534377" cy="259045"/>
    <xdr:sp macro="" textlink="">
      <xdr:nvSpPr>
        <xdr:cNvPr id="692" name="テキスト ボックス 691"/>
        <xdr:cNvSpPr txBox="1"/>
      </xdr:nvSpPr>
      <xdr:spPr>
        <a:xfrm>
          <a:off x="15214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37497</xdr:rowOff>
    </xdr:from>
    <xdr:to>
      <xdr:col>76</xdr:col>
      <xdr:colOff>114300</xdr:colOff>
      <xdr:row>97</xdr:row>
      <xdr:rowOff>39115</xdr:rowOff>
    </xdr:to>
    <xdr:cxnSp macro="">
      <xdr:nvCxnSpPr>
        <xdr:cNvPr id="693" name="直線コネクタ 692"/>
        <xdr:cNvCxnSpPr/>
      </xdr:nvCxnSpPr>
      <xdr:spPr>
        <a:xfrm flipV="1">
          <a:off x="13703300" y="16668147"/>
          <a:ext cx="889000" cy="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165405</xdr:rowOff>
    </xdr:from>
    <xdr:to>
      <xdr:col>76</xdr:col>
      <xdr:colOff>165100</xdr:colOff>
      <xdr:row>96</xdr:row>
      <xdr:rowOff>95555</xdr:rowOff>
    </xdr:to>
    <xdr:sp macro="" textlink="">
      <xdr:nvSpPr>
        <xdr:cNvPr id="694" name="フローチャート: 判断 693"/>
        <xdr:cNvSpPr/>
      </xdr:nvSpPr>
      <xdr:spPr>
        <a:xfrm>
          <a:off x="14541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112082</xdr:rowOff>
    </xdr:from>
    <xdr:ext cx="534377" cy="259045"/>
    <xdr:sp macro="" textlink="">
      <xdr:nvSpPr>
        <xdr:cNvPr id="695" name="テキスト ボックス 694"/>
        <xdr:cNvSpPr txBox="1"/>
      </xdr:nvSpPr>
      <xdr:spPr>
        <a:xfrm>
          <a:off x="14325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39115</xdr:rowOff>
    </xdr:from>
    <xdr:to>
      <xdr:col>71</xdr:col>
      <xdr:colOff>177800</xdr:colOff>
      <xdr:row>97</xdr:row>
      <xdr:rowOff>47441</xdr:rowOff>
    </xdr:to>
    <xdr:cxnSp macro="">
      <xdr:nvCxnSpPr>
        <xdr:cNvPr id="696" name="直線コネクタ 695"/>
        <xdr:cNvCxnSpPr/>
      </xdr:nvCxnSpPr>
      <xdr:spPr>
        <a:xfrm flipV="1">
          <a:off x="12814300" y="16669765"/>
          <a:ext cx="889000" cy="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165328</xdr:rowOff>
    </xdr:from>
    <xdr:to>
      <xdr:col>72</xdr:col>
      <xdr:colOff>38100</xdr:colOff>
      <xdr:row>96</xdr:row>
      <xdr:rowOff>95478</xdr:rowOff>
    </xdr:to>
    <xdr:sp macro="" textlink="">
      <xdr:nvSpPr>
        <xdr:cNvPr id="697" name="フローチャート: 判断 696"/>
        <xdr:cNvSpPr/>
      </xdr:nvSpPr>
      <xdr:spPr>
        <a:xfrm>
          <a:off x="13652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112005</xdr:rowOff>
    </xdr:from>
    <xdr:ext cx="534377" cy="259045"/>
    <xdr:sp macro="" textlink="">
      <xdr:nvSpPr>
        <xdr:cNvPr id="698" name="テキスト ボックス 697"/>
        <xdr:cNvSpPr txBox="1"/>
      </xdr:nvSpPr>
      <xdr:spPr>
        <a:xfrm>
          <a:off x="13436111" y="162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166109</xdr:rowOff>
    </xdr:from>
    <xdr:to>
      <xdr:col>67</xdr:col>
      <xdr:colOff>101600</xdr:colOff>
      <xdr:row>96</xdr:row>
      <xdr:rowOff>96259</xdr:rowOff>
    </xdr:to>
    <xdr:sp macro="" textlink="">
      <xdr:nvSpPr>
        <xdr:cNvPr id="699" name="フローチャート: 判断 698"/>
        <xdr:cNvSpPr/>
      </xdr:nvSpPr>
      <xdr:spPr>
        <a:xfrm>
          <a:off x="127635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112786</xdr:rowOff>
    </xdr:from>
    <xdr:ext cx="534377" cy="259045"/>
    <xdr:sp macro="" textlink="">
      <xdr:nvSpPr>
        <xdr:cNvPr id="700" name="テキスト ボックス 699"/>
        <xdr:cNvSpPr txBox="1"/>
      </xdr:nvSpPr>
      <xdr:spPr>
        <a:xfrm>
          <a:off x="12547111" y="1622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116160</xdr:rowOff>
    </xdr:from>
    <xdr:to>
      <xdr:col>85</xdr:col>
      <xdr:colOff>177800</xdr:colOff>
      <xdr:row>97</xdr:row>
      <xdr:rowOff>46310</xdr:rowOff>
    </xdr:to>
    <xdr:sp macro="" textlink="">
      <xdr:nvSpPr>
        <xdr:cNvPr id="706" name="楕円 705"/>
        <xdr:cNvSpPr/>
      </xdr:nvSpPr>
      <xdr:spPr>
        <a:xfrm>
          <a:off x="16268700" y="1657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94587</xdr:rowOff>
    </xdr:from>
    <xdr:ext cx="534377" cy="259045"/>
    <xdr:sp macro="" textlink="">
      <xdr:nvSpPr>
        <xdr:cNvPr id="707" name="公債費該当値テキスト"/>
        <xdr:cNvSpPr txBox="1"/>
      </xdr:nvSpPr>
      <xdr:spPr>
        <a:xfrm>
          <a:off x="16370300" y="1655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140963</xdr:rowOff>
    </xdr:from>
    <xdr:to>
      <xdr:col>81</xdr:col>
      <xdr:colOff>101600</xdr:colOff>
      <xdr:row>97</xdr:row>
      <xdr:rowOff>71113</xdr:rowOff>
    </xdr:to>
    <xdr:sp macro="" textlink="">
      <xdr:nvSpPr>
        <xdr:cNvPr id="708" name="楕円 707"/>
        <xdr:cNvSpPr/>
      </xdr:nvSpPr>
      <xdr:spPr>
        <a:xfrm>
          <a:off x="15430500" y="1660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62240</xdr:rowOff>
    </xdr:from>
    <xdr:ext cx="534377" cy="259045"/>
    <xdr:sp macro="" textlink="">
      <xdr:nvSpPr>
        <xdr:cNvPr id="709" name="テキスト ボックス 708"/>
        <xdr:cNvSpPr txBox="1"/>
      </xdr:nvSpPr>
      <xdr:spPr>
        <a:xfrm>
          <a:off x="15214111" y="1669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158147</xdr:rowOff>
    </xdr:from>
    <xdr:to>
      <xdr:col>76</xdr:col>
      <xdr:colOff>165100</xdr:colOff>
      <xdr:row>97</xdr:row>
      <xdr:rowOff>88297</xdr:rowOff>
    </xdr:to>
    <xdr:sp macro="" textlink="">
      <xdr:nvSpPr>
        <xdr:cNvPr id="710" name="楕円 709"/>
        <xdr:cNvSpPr/>
      </xdr:nvSpPr>
      <xdr:spPr>
        <a:xfrm>
          <a:off x="14541500" y="1661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79424</xdr:rowOff>
    </xdr:from>
    <xdr:ext cx="534377" cy="259045"/>
    <xdr:sp macro="" textlink="">
      <xdr:nvSpPr>
        <xdr:cNvPr id="711" name="テキスト ボックス 710"/>
        <xdr:cNvSpPr txBox="1"/>
      </xdr:nvSpPr>
      <xdr:spPr>
        <a:xfrm>
          <a:off x="14325111" y="1671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159765</xdr:rowOff>
    </xdr:from>
    <xdr:to>
      <xdr:col>72</xdr:col>
      <xdr:colOff>38100</xdr:colOff>
      <xdr:row>97</xdr:row>
      <xdr:rowOff>89915</xdr:rowOff>
    </xdr:to>
    <xdr:sp macro="" textlink="">
      <xdr:nvSpPr>
        <xdr:cNvPr id="712" name="楕円 711"/>
        <xdr:cNvSpPr/>
      </xdr:nvSpPr>
      <xdr:spPr>
        <a:xfrm>
          <a:off x="13652500" y="1661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81042</xdr:rowOff>
    </xdr:from>
    <xdr:ext cx="534377" cy="259045"/>
    <xdr:sp macro="" textlink="">
      <xdr:nvSpPr>
        <xdr:cNvPr id="713" name="テキスト ボックス 712"/>
        <xdr:cNvSpPr txBox="1"/>
      </xdr:nvSpPr>
      <xdr:spPr>
        <a:xfrm>
          <a:off x="13436111" y="1671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168091</xdr:rowOff>
    </xdr:from>
    <xdr:to>
      <xdr:col>67</xdr:col>
      <xdr:colOff>101600</xdr:colOff>
      <xdr:row>97</xdr:row>
      <xdr:rowOff>98241</xdr:rowOff>
    </xdr:to>
    <xdr:sp macro="" textlink="">
      <xdr:nvSpPr>
        <xdr:cNvPr id="714" name="楕円 713"/>
        <xdr:cNvSpPr/>
      </xdr:nvSpPr>
      <xdr:spPr>
        <a:xfrm>
          <a:off x="12763500" y="1662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89368</xdr:rowOff>
    </xdr:from>
    <xdr:ext cx="534377" cy="259045"/>
    <xdr:sp macro="" textlink="">
      <xdr:nvSpPr>
        <xdr:cNvPr id="715" name="テキスト ボックス 714"/>
        <xdr:cNvSpPr txBox="1"/>
      </xdr:nvSpPr>
      <xdr:spPr>
        <a:xfrm>
          <a:off x="12547111" y="1672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8484</xdr:rowOff>
    </xdr:from>
    <xdr:to>
      <xdr:col>116</xdr:col>
      <xdr:colOff>62864</xdr:colOff>
      <xdr:row>38</xdr:row>
      <xdr:rowOff>139700</xdr:rowOff>
    </xdr:to>
    <xdr:cxnSp macro="">
      <xdr:nvCxnSpPr>
        <xdr:cNvPr id="737" name="直線コネクタ 736"/>
        <xdr:cNvCxnSpPr/>
      </xdr:nvCxnSpPr>
      <xdr:spPr>
        <a:xfrm flipV="1">
          <a:off x="22159595" y="5494884"/>
          <a:ext cx="1269" cy="1159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126611</xdr:rowOff>
    </xdr:from>
    <xdr:ext cx="469744" cy="259045"/>
    <xdr:sp macro="" textlink="">
      <xdr:nvSpPr>
        <xdr:cNvPr id="740" name="諸支出金最大値テキスト"/>
        <xdr:cNvSpPr txBox="1"/>
      </xdr:nvSpPr>
      <xdr:spPr>
        <a:xfrm>
          <a:off x="22212300" y="527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8484</xdr:rowOff>
    </xdr:from>
    <xdr:to>
      <xdr:col>116</xdr:col>
      <xdr:colOff>152400</xdr:colOff>
      <xdr:row>32</xdr:row>
      <xdr:rowOff>8484</xdr:rowOff>
    </xdr:to>
    <xdr:cxnSp macro="">
      <xdr:nvCxnSpPr>
        <xdr:cNvPr id="741" name="直線コネクタ 740"/>
        <xdr:cNvCxnSpPr/>
      </xdr:nvCxnSpPr>
      <xdr:spPr>
        <a:xfrm>
          <a:off x="22072600" y="549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54856</xdr:rowOff>
    </xdr:from>
    <xdr:ext cx="378565" cy="259045"/>
    <xdr:sp macro="" textlink="">
      <xdr:nvSpPr>
        <xdr:cNvPr id="743" name="諸支出金平均値テキスト"/>
        <xdr:cNvSpPr txBox="1"/>
      </xdr:nvSpPr>
      <xdr:spPr>
        <a:xfrm>
          <a:off x="22212300" y="63985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31979</xdr:rowOff>
    </xdr:from>
    <xdr:to>
      <xdr:col>116</xdr:col>
      <xdr:colOff>114300</xdr:colOff>
      <xdr:row>38</xdr:row>
      <xdr:rowOff>133579</xdr:rowOff>
    </xdr:to>
    <xdr:sp macro="" textlink="">
      <xdr:nvSpPr>
        <xdr:cNvPr id="744" name="フローチャート: 判断 743"/>
        <xdr:cNvSpPr/>
      </xdr:nvSpPr>
      <xdr:spPr>
        <a:xfrm>
          <a:off x="221107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52781</xdr:rowOff>
    </xdr:from>
    <xdr:to>
      <xdr:col>112</xdr:col>
      <xdr:colOff>38100</xdr:colOff>
      <xdr:row>38</xdr:row>
      <xdr:rowOff>154381</xdr:rowOff>
    </xdr:to>
    <xdr:sp macro="" textlink="">
      <xdr:nvSpPr>
        <xdr:cNvPr id="746" name="フローチャート: 判断 745"/>
        <xdr:cNvSpPr/>
      </xdr:nvSpPr>
      <xdr:spPr>
        <a:xfrm>
          <a:off x="21272500" y="65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170908</xdr:rowOff>
    </xdr:from>
    <xdr:ext cx="378565" cy="259045"/>
    <xdr:sp macro="" textlink="">
      <xdr:nvSpPr>
        <xdr:cNvPr id="747" name="テキスト ボックス 746"/>
        <xdr:cNvSpPr txBox="1"/>
      </xdr:nvSpPr>
      <xdr:spPr>
        <a:xfrm>
          <a:off x="21134017" y="634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58954</xdr:rowOff>
    </xdr:from>
    <xdr:to>
      <xdr:col>107</xdr:col>
      <xdr:colOff>101600</xdr:colOff>
      <xdr:row>38</xdr:row>
      <xdr:rowOff>160554</xdr:rowOff>
    </xdr:to>
    <xdr:sp macro="" textlink="">
      <xdr:nvSpPr>
        <xdr:cNvPr id="749" name="フローチャート: 判断 748"/>
        <xdr:cNvSpPr/>
      </xdr:nvSpPr>
      <xdr:spPr>
        <a:xfrm>
          <a:off x="2038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5630</xdr:rowOff>
    </xdr:from>
    <xdr:ext cx="378565" cy="259045"/>
    <xdr:sp macro="" textlink="">
      <xdr:nvSpPr>
        <xdr:cNvPr id="750" name="テキスト ボックス 749"/>
        <xdr:cNvSpPr txBox="1"/>
      </xdr:nvSpPr>
      <xdr:spPr>
        <a:xfrm>
          <a:off x="20245017" y="63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57582</xdr:rowOff>
    </xdr:from>
    <xdr:to>
      <xdr:col>102</xdr:col>
      <xdr:colOff>165100</xdr:colOff>
      <xdr:row>38</xdr:row>
      <xdr:rowOff>159182</xdr:rowOff>
    </xdr:to>
    <xdr:sp macro="" textlink="">
      <xdr:nvSpPr>
        <xdr:cNvPr id="752" name="フローチャート: 判断 751"/>
        <xdr:cNvSpPr/>
      </xdr:nvSpPr>
      <xdr:spPr>
        <a:xfrm>
          <a:off x="19494500" y="657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4259</xdr:rowOff>
    </xdr:from>
    <xdr:ext cx="378565" cy="259045"/>
    <xdr:sp macro="" textlink="">
      <xdr:nvSpPr>
        <xdr:cNvPr id="753" name="テキスト ボックス 752"/>
        <xdr:cNvSpPr txBox="1"/>
      </xdr:nvSpPr>
      <xdr:spPr>
        <a:xfrm>
          <a:off x="19356017" y="634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52324</xdr:rowOff>
    </xdr:from>
    <xdr:to>
      <xdr:col>98</xdr:col>
      <xdr:colOff>38100</xdr:colOff>
      <xdr:row>38</xdr:row>
      <xdr:rowOff>153924</xdr:rowOff>
    </xdr:to>
    <xdr:sp macro="" textlink="">
      <xdr:nvSpPr>
        <xdr:cNvPr id="754" name="フローチャート: 判断 753"/>
        <xdr:cNvSpPr/>
      </xdr:nvSpPr>
      <xdr:spPr>
        <a:xfrm>
          <a:off x="18605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170451</xdr:rowOff>
    </xdr:from>
    <xdr:ext cx="378565" cy="259045"/>
    <xdr:sp macro="" textlink="">
      <xdr:nvSpPr>
        <xdr:cNvPr id="755" name="テキスト ボックス 754"/>
        <xdr:cNvSpPr txBox="1"/>
      </xdr:nvSpPr>
      <xdr:spPr>
        <a:xfrm>
          <a:off x="18467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10406</xdr:rowOff>
    </xdr:from>
    <xdr:ext cx="249299" cy="259045"/>
    <xdr:sp macro="" textlink="">
      <xdr:nvSpPr>
        <xdr:cNvPr id="762" name="諸支出金該当値テキスト"/>
        <xdr:cNvSpPr txBox="1"/>
      </xdr:nvSpPr>
      <xdr:spPr>
        <a:xfrm>
          <a:off x="22212300" y="65255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・総務費は、特別定額給付金給付事業の皆増、市民センターのバリアフリー化改修工事などにより、昨年度と比較して約</a:t>
          </a:r>
          <a:r>
            <a:rPr kumimoji="1" lang="en-US" altLang="ja-JP" sz="1200">
              <a:latin typeface="ＭＳ Ｐゴシック" panose="020B0600070205080204" pitchFamily="50" charset="-128"/>
              <a:ea typeface="ＭＳ Ｐゴシック" panose="020B0600070205080204" pitchFamily="50" charset="-128"/>
            </a:rPr>
            <a:t>505</a:t>
          </a:r>
          <a:r>
            <a:rPr kumimoji="1" lang="ja-JP" altLang="en-US" sz="1200">
              <a:latin typeface="ＭＳ Ｐゴシック" panose="020B0600070205080204" pitchFamily="50" charset="-128"/>
              <a:ea typeface="ＭＳ Ｐゴシック" panose="020B0600070205080204" pitchFamily="50" charset="-128"/>
            </a:rPr>
            <a:t>億円の増となりました。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民生費は、プレミアム付商品券発行事業の皆減があったものの、子育て世帯臨時特別給付事業やひとり親世帯臨時特別給付事業などの新型コロナウイルス感染症への対応で増額となりました。また、障害福祉給付費や介護保険特別会計や後期高齢者医療特別会計への繰出金の増、保育給付費などの増もあり、民生は昨年度と比較して約</a:t>
          </a:r>
          <a:r>
            <a:rPr kumimoji="1" lang="en-US" altLang="ja-JP" sz="1200">
              <a:latin typeface="ＭＳ Ｐゴシック" panose="020B0600070205080204" pitchFamily="50" charset="-128"/>
              <a:ea typeface="ＭＳ Ｐゴシック" panose="020B0600070205080204" pitchFamily="50" charset="-128"/>
            </a:rPr>
            <a:t>41.7</a:t>
          </a:r>
          <a:r>
            <a:rPr kumimoji="1" lang="ja-JP" altLang="en-US" sz="1200">
              <a:latin typeface="ＭＳ Ｐゴシック" panose="020B0600070205080204" pitchFamily="50" charset="-128"/>
              <a:ea typeface="ＭＳ Ｐゴシック" panose="020B0600070205080204" pitchFamily="50" charset="-128"/>
            </a:rPr>
            <a:t>億円増となりました。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・衛生費は、新型コロナウイルス感染症の対策として検査体制の充実やワクチン予防接種業務を実施しましたが、ごみ中継施設建設事業（継続費）が皆減となったことで、昨年度よりも約</a:t>
          </a:r>
          <a:r>
            <a:rPr kumimoji="1" lang="en-US" altLang="ja-JP" sz="1200">
              <a:latin typeface="ＭＳ Ｐゴシック" panose="020B0600070205080204" pitchFamily="50" charset="-128"/>
              <a:ea typeface="ＭＳ Ｐゴシック" panose="020B0600070205080204" pitchFamily="50" charset="-128"/>
            </a:rPr>
            <a:t>13.7</a:t>
          </a:r>
          <a:r>
            <a:rPr kumimoji="1" lang="ja-JP" altLang="en-US" sz="1200">
              <a:latin typeface="ＭＳ Ｐゴシック" panose="020B0600070205080204" pitchFamily="50" charset="-128"/>
              <a:ea typeface="ＭＳ Ｐゴシック" panose="020B0600070205080204" pitchFamily="50" charset="-128"/>
            </a:rPr>
            <a:t>億円の減となりました。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・商工費は、新型コロナウイルス感染症の影響を受ける中小企業に対する給付金給付事業の実施などにより増額となりました。　・土木費は、街路整備事業の増、土地区画整理事業の皆増などにより増額となりました。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・消防費は、避難所における感染症対策物品の購入や消防署・局の改修工事費の増により増額となりました。　　　　　　　　　　　　・教育費は、運動公園陸上競技場改修工事の完了による減額がありましたが、子育てのための施設等利用給付事業の通年化による増額や小中学校校舎改修等によって、増額となりました。</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実質収支比率について過去</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年間望ましいとされている</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％を上回る比率で推移しており、今後も現状の水準を維持してまいります。</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令和２年度は、新型コロナウイルス感染症の対応により財政調整基金の残高は</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億円程度減少しております。また、過去</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年間の実質単年度収支が赤字となっている主な要因は、実質単年度収支の黒字要素である基金の算定に考慮されない、その他特定目的基金である庁舎建設基金へ積立を実施しているためです。</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老朽化が進んでいる公共施設等の大規模修繕や社会保障経費の増加が見込まれているため、引き続き健全財政の確保に努めてまいります。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年度は各会計ともに黒字となり、連結実質赤字比率の構成も黒字となっております。今後も各会計が健全な財政運営を図り、赤字を生じさせないよう努めてまいります。</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214011388</v>
      </c>
      <c r="BO4" s="426"/>
      <c r="BP4" s="426"/>
      <c r="BQ4" s="426"/>
      <c r="BR4" s="426"/>
      <c r="BS4" s="426"/>
      <c r="BT4" s="426"/>
      <c r="BU4" s="427"/>
      <c r="BV4" s="425">
        <v>156340824</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6.5</v>
      </c>
      <c r="CU4" s="610"/>
      <c r="CV4" s="610"/>
      <c r="CW4" s="610"/>
      <c r="CX4" s="610"/>
      <c r="CY4" s="610"/>
      <c r="CZ4" s="610"/>
      <c r="DA4" s="611"/>
      <c r="DB4" s="609">
        <v>6.6</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207271089</v>
      </c>
      <c r="BO5" s="431"/>
      <c r="BP5" s="431"/>
      <c r="BQ5" s="431"/>
      <c r="BR5" s="431"/>
      <c r="BS5" s="431"/>
      <c r="BT5" s="431"/>
      <c r="BU5" s="432"/>
      <c r="BV5" s="430">
        <v>150134908</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93.7</v>
      </c>
      <c r="CU5" s="401"/>
      <c r="CV5" s="401"/>
      <c r="CW5" s="401"/>
      <c r="CX5" s="401"/>
      <c r="CY5" s="401"/>
      <c r="CZ5" s="401"/>
      <c r="DA5" s="402"/>
      <c r="DB5" s="400">
        <v>94.2</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6740299</v>
      </c>
      <c r="BO6" s="431"/>
      <c r="BP6" s="431"/>
      <c r="BQ6" s="431"/>
      <c r="BR6" s="431"/>
      <c r="BS6" s="431"/>
      <c r="BT6" s="431"/>
      <c r="BU6" s="432"/>
      <c r="BV6" s="430">
        <v>6205916</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99.1</v>
      </c>
      <c r="CU6" s="584"/>
      <c r="CV6" s="584"/>
      <c r="CW6" s="584"/>
      <c r="CX6" s="584"/>
      <c r="CY6" s="584"/>
      <c r="CZ6" s="584"/>
      <c r="DA6" s="585"/>
      <c r="DB6" s="583">
        <v>99.8</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104</v>
      </c>
      <c r="AV7" s="488"/>
      <c r="AW7" s="488"/>
      <c r="AX7" s="488"/>
      <c r="AY7" s="410" t="s">
        <v>105</v>
      </c>
      <c r="AZ7" s="411"/>
      <c r="BA7" s="411"/>
      <c r="BB7" s="411"/>
      <c r="BC7" s="411"/>
      <c r="BD7" s="411"/>
      <c r="BE7" s="411"/>
      <c r="BF7" s="411"/>
      <c r="BG7" s="411"/>
      <c r="BH7" s="411"/>
      <c r="BI7" s="411"/>
      <c r="BJ7" s="411"/>
      <c r="BK7" s="411"/>
      <c r="BL7" s="411"/>
      <c r="BM7" s="412"/>
      <c r="BN7" s="430">
        <v>850182</v>
      </c>
      <c r="BO7" s="431"/>
      <c r="BP7" s="431"/>
      <c r="BQ7" s="431"/>
      <c r="BR7" s="431"/>
      <c r="BS7" s="431"/>
      <c r="BT7" s="431"/>
      <c r="BU7" s="432"/>
      <c r="BV7" s="430">
        <v>442758</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90471061</v>
      </c>
      <c r="CU7" s="431"/>
      <c r="CV7" s="431"/>
      <c r="CW7" s="431"/>
      <c r="CX7" s="431"/>
      <c r="CY7" s="431"/>
      <c r="CZ7" s="431"/>
      <c r="DA7" s="432"/>
      <c r="DB7" s="430">
        <v>87376255</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5890117</v>
      </c>
      <c r="BO8" s="431"/>
      <c r="BP8" s="431"/>
      <c r="BQ8" s="431"/>
      <c r="BR8" s="431"/>
      <c r="BS8" s="431"/>
      <c r="BT8" s="431"/>
      <c r="BU8" s="432"/>
      <c r="BV8" s="430">
        <v>5763158</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0.9</v>
      </c>
      <c r="CU8" s="544"/>
      <c r="CV8" s="544"/>
      <c r="CW8" s="544"/>
      <c r="CX8" s="544"/>
      <c r="CY8" s="544"/>
      <c r="CZ8" s="544"/>
      <c r="DA8" s="545"/>
      <c r="DB8" s="543">
        <v>0.9</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498232</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93</v>
      </c>
      <c r="AV9" s="488"/>
      <c r="AW9" s="488"/>
      <c r="AX9" s="488"/>
      <c r="AY9" s="410" t="s">
        <v>115</v>
      </c>
      <c r="AZ9" s="411"/>
      <c r="BA9" s="411"/>
      <c r="BB9" s="411"/>
      <c r="BC9" s="411"/>
      <c r="BD9" s="411"/>
      <c r="BE9" s="411"/>
      <c r="BF9" s="411"/>
      <c r="BG9" s="411"/>
      <c r="BH9" s="411"/>
      <c r="BI9" s="411"/>
      <c r="BJ9" s="411"/>
      <c r="BK9" s="411"/>
      <c r="BL9" s="411"/>
      <c r="BM9" s="412"/>
      <c r="BN9" s="430">
        <v>126959</v>
      </c>
      <c r="BO9" s="431"/>
      <c r="BP9" s="431"/>
      <c r="BQ9" s="431"/>
      <c r="BR9" s="431"/>
      <c r="BS9" s="431"/>
      <c r="BT9" s="431"/>
      <c r="BU9" s="432"/>
      <c r="BV9" s="430">
        <v>158102</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9.4</v>
      </c>
      <c r="CU9" s="401"/>
      <c r="CV9" s="401"/>
      <c r="CW9" s="401"/>
      <c r="CX9" s="401"/>
      <c r="CY9" s="401"/>
      <c r="CZ9" s="401"/>
      <c r="DA9" s="402"/>
      <c r="DB9" s="400">
        <v>9.3000000000000007</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483480</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93</v>
      </c>
      <c r="AV10" s="488"/>
      <c r="AW10" s="488"/>
      <c r="AX10" s="488"/>
      <c r="AY10" s="410" t="s">
        <v>119</v>
      </c>
      <c r="AZ10" s="411"/>
      <c r="BA10" s="411"/>
      <c r="BB10" s="411"/>
      <c r="BC10" s="411"/>
      <c r="BD10" s="411"/>
      <c r="BE10" s="411"/>
      <c r="BF10" s="411"/>
      <c r="BG10" s="411"/>
      <c r="BH10" s="411"/>
      <c r="BI10" s="411"/>
      <c r="BJ10" s="411"/>
      <c r="BK10" s="411"/>
      <c r="BL10" s="411"/>
      <c r="BM10" s="412"/>
      <c r="BN10" s="430">
        <v>1572</v>
      </c>
      <c r="BO10" s="431"/>
      <c r="BP10" s="431"/>
      <c r="BQ10" s="431"/>
      <c r="BR10" s="431"/>
      <c r="BS10" s="431"/>
      <c r="BT10" s="431"/>
      <c r="BU10" s="432"/>
      <c r="BV10" s="430">
        <v>1335</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93</v>
      </c>
      <c r="AV11" s="488"/>
      <c r="AW11" s="488"/>
      <c r="AX11" s="488"/>
      <c r="AY11" s="410" t="s">
        <v>124</v>
      </c>
      <c r="AZ11" s="411"/>
      <c r="BA11" s="411"/>
      <c r="BB11" s="411"/>
      <c r="BC11" s="411"/>
      <c r="BD11" s="411"/>
      <c r="BE11" s="411"/>
      <c r="BF11" s="411"/>
      <c r="BG11" s="411"/>
      <c r="BH11" s="411"/>
      <c r="BI11" s="411"/>
      <c r="BJ11" s="411"/>
      <c r="BK11" s="411"/>
      <c r="BL11" s="411"/>
      <c r="BM11" s="412"/>
      <c r="BN11" s="430">
        <v>6511</v>
      </c>
      <c r="BO11" s="431"/>
      <c r="BP11" s="431"/>
      <c r="BQ11" s="431"/>
      <c r="BR11" s="431"/>
      <c r="BS11" s="431"/>
      <c r="BT11" s="431"/>
      <c r="BU11" s="432"/>
      <c r="BV11" s="430">
        <v>1152</v>
      </c>
      <c r="BW11" s="431"/>
      <c r="BX11" s="431"/>
      <c r="BY11" s="431"/>
      <c r="BZ11" s="431"/>
      <c r="CA11" s="431"/>
      <c r="CB11" s="431"/>
      <c r="CC11" s="432"/>
      <c r="CD11" s="439" t="s">
        <v>125</v>
      </c>
      <c r="CE11" s="440"/>
      <c r="CF11" s="440"/>
      <c r="CG11" s="440"/>
      <c r="CH11" s="440"/>
      <c r="CI11" s="440"/>
      <c r="CJ11" s="440"/>
      <c r="CK11" s="440"/>
      <c r="CL11" s="440"/>
      <c r="CM11" s="440"/>
      <c r="CN11" s="440"/>
      <c r="CO11" s="440"/>
      <c r="CP11" s="440"/>
      <c r="CQ11" s="440"/>
      <c r="CR11" s="440"/>
      <c r="CS11" s="441"/>
      <c r="CT11" s="543" t="s">
        <v>126</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x14ac:dyDescent="0.15">
      <c r="A12" s="187"/>
      <c r="B12" s="546" t="s">
        <v>128</v>
      </c>
      <c r="C12" s="547"/>
      <c r="D12" s="547"/>
      <c r="E12" s="547"/>
      <c r="F12" s="547"/>
      <c r="G12" s="547"/>
      <c r="H12" s="547"/>
      <c r="I12" s="547"/>
      <c r="J12" s="547"/>
      <c r="K12" s="548"/>
      <c r="L12" s="555" t="s">
        <v>129</v>
      </c>
      <c r="M12" s="556"/>
      <c r="N12" s="556"/>
      <c r="O12" s="556"/>
      <c r="P12" s="556"/>
      <c r="Q12" s="557"/>
      <c r="R12" s="558">
        <v>498457</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93</v>
      </c>
      <c r="AV12" s="488"/>
      <c r="AW12" s="488"/>
      <c r="AX12" s="488"/>
      <c r="AY12" s="410" t="s">
        <v>133</v>
      </c>
      <c r="AZ12" s="411"/>
      <c r="BA12" s="411"/>
      <c r="BB12" s="411"/>
      <c r="BC12" s="411"/>
      <c r="BD12" s="411"/>
      <c r="BE12" s="411"/>
      <c r="BF12" s="411"/>
      <c r="BG12" s="411"/>
      <c r="BH12" s="411"/>
      <c r="BI12" s="411"/>
      <c r="BJ12" s="411"/>
      <c r="BK12" s="411"/>
      <c r="BL12" s="411"/>
      <c r="BM12" s="412"/>
      <c r="BN12" s="430">
        <v>445538</v>
      </c>
      <c r="BO12" s="431"/>
      <c r="BP12" s="431"/>
      <c r="BQ12" s="431"/>
      <c r="BR12" s="431"/>
      <c r="BS12" s="431"/>
      <c r="BT12" s="431"/>
      <c r="BU12" s="432"/>
      <c r="BV12" s="430">
        <v>186054</v>
      </c>
      <c r="BW12" s="431"/>
      <c r="BX12" s="431"/>
      <c r="BY12" s="431"/>
      <c r="BZ12" s="431"/>
      <c r="CA12" s="431"/>
      <c r="CB12" s="431"/>
      <c r="CC12" s="432"/>
      <c r="CD12" s="439" t="s">
        <v>134</v>
      </c>
      <c r="CE12" s="440"/>
      <c r="CF12" s="440"/>
      <c r="CG12" s="440"/>
      <c r="CH12" s="440"/>
      <c r="CI12" s="440"/>
      <c r="CJ12" s="440"/>
      <c r="CK12" s="440"/>
      <c r="CL12" s="440"/>
      <c r="CM12" s="440"/>
      <c r="CN12" s="440"/>
      <c r="CO12" s="440"/>
      <c r="CP12" s="440"/>
      <c r="CQ12" s="440"/>
      <c r="CR12" s="440"/>
      <c r="CS12" s="441"/>
      <c r="CT12" s="543" t="s">
        <v>135</v>
      </c>
      <c r="CU12" s="544"/>
      <c r="CV12" s="544"/>
      <c r="CW12" s="544"/>
      <c r="CX12" s="544"/>
      <c r="CY12" s="544"/>
      <c r="CZ12" s="544"/>
      <c r="DA12" s="545"/>
      <c r="DB12" s="543" t="s">
        <v>135</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136</v>
      </c>
      <c r="N13" s="531"/>
      <c r="O13" s="531"/>
      <c r="P13" s="531"/>
      <c r="Q13" s="532"/>
      <c r="R13" s="533">
        <v>481274</v>
      </c>
      <c r="S13" s="534"/>
      <c r="T13" s="534"/>
      <c r="U13" s="534"/>
      <c r="V13" s="535"/>
      <c r="W13" s="521" t="s">
        <v>137</v>
      </c>
      <c r="X13" s="443"/>
      <c r="Y13" s="443"/>
      <c r="Z13" s="443"/>
      <c r="AA13" s="443"/>
      <c r="AB13" s="444"/>
      <c r="AC13" s="406">
        <v>1699</v>
      </c>
      <c r="AD13" s="407"/>
      <c r="AE13" s="407"/>
      <c r="AF13" s="407"/>
      <c r="AG13" s="408"/>
      <c r="AH13" s="406">
        <v>1722</v>
      </c>
      <c r="AI13" s="407"/>
      <c r="AJ13" s="407"/>
      <c r="AK13" s="407"/>
      <c r="AL13" s="409"/>
      <c r="AM13" s="499" t="s">
        <v>138</v>
      </c>
      <c r="AN13" s="404"/>
      <c r="AO13" s="404"/>
      <c r="AP13" s="404"/>
      <c r="AQ13" s="404"/>
      <c r="AR13" s="404"/>
      <c r="AS13" s="404"/>
      <c r="AT13" s="405"/>
      <c r="AU13" s="487" t="s">
        <v>139</v>
      </c>
      <c r="AV13" s="488"/>
      <c r="AW13" s="488"/>
      <c r="AX13" s="488"/>
      <c r="AY13" s="410" t="s">
        <v>140</v>
      </c>
      <c r="AZ13" s="411"/>
      <c r="BA13" s="411"/>
      <c r="BB13" s="411"/>
      <c r="BC13" s="411"/>
      <c r="BD13" s="411"/>
      <c r="BE13" s="411"/>
      <c r="BF13" s="411"/>
      <c r="BG13" s="411"/>
      <c r="BH13" s="411"/>
      <c r="BI13" s="411"/>
      <c r="BJ13" s="411"/>
      <c r="BK13" s="411"/>
      <c r="BL13" s="411"/>
      <c r="BM13" s="412"/>
      <c r="BN13" s="430">
        <v>-310496</v>
      </c>
      <c r="BO13" s="431"/>
      <c r="BP13" s="431"/>
      <c r="BQ13" s="431"/>
      <c r="BR13" s="431"/>
      <c r="BS13" s="431"/>
      <c r="BT13" s="431"/>
      <c r="BU13" s="432"/>
      <c r="BV13" s="430">
        <v>-25465</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1</v>
      </c>
      <c r="CU13" s="401"/>
      <c r="CV13" s="401"/>
      <c r="CW13" s="401"/>
      <c r="CX13" s="401"/>
      <c r="CY13" s="401"/>
      <c r="CZ13" s="401"/>
      <c r="DA13" s="402"/>
      <c r="DB13" s="400">
        <v>0.6</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142</v>
      </c>
      <c r="M14" s="567"/>
      <c r="N14" s="567"/>
      <c r="O14" s="567"/>
      <c r="P14" s="567"/>
      <c r="Q14" s="568"/>
      <c r="R14" s="533">
        <v>498473</v>
      </c>
      <c r="S14" s="534"/>
      <c r="T14" s="534"/>
      <c r="U14" s="534"/>
      <c r="V14" s="535"/>
      <c r="W14" s="536"/>
      <c r="X14" s="446"/>
      <c r="Y14" s="446"/>
      <c r="Z14" s="446"/>
      <c r="AA14" s="446"/>
      <c r="AB14" s="447"/>
      <c r="AC14" s="526">
        <v>0.8</v>
      </c>
      <c r="AD14" s="527"/>
      <c r="AE14" s="527"/>
      <c r="AF14" s="527"/>
      <c r="AG14" s="528"/>
      <c r="AH14" s="526">
        <v>0.8</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v>2.4</v>
      </c>
      <c r="CU14" s="538"/>
      <c r="CV14" s="538"/>
      <c r="CW14" s="538"/>
      <c r="CX14" s="538"/>
      <c r="CY14" s="538"/>
      <c r="CZ14" s="538"/>
      <c r="DA14" s="539"/>
      <c r="DB14" s="537" t="s">
        <v>135</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136</v>
      </c>
      <c r="N15" s="531"/>
      <c r="O15" s="531"/>
      <c r="P15" s="531"/>
      <c r="Q15" s="532"/>
      <c r="R15" s="533">
        <v>481121</v>
      </c>
      <c r="S15" s="534"/>
      <c r="T15" s="534"/>
      <c r="U15" s="534"/>
      <c r="V15" s="535"/>
      <c r="W15" s="521" t="s">
        <v>144</v>
      </c>
      <c r="X15" s="443"/>
      <c r="Y15" s="443"/>
      <c r="Z15" s="443"/>
      <c r="AA15" s="443"/>
      <c r="AB15" s="444"/>
      <c r="AC15" s="406">
        <v>39345</v>
      </c>
      <c r="AD15" s="407"/>
      <c r="AE15" s="407"/>
      <c r="AF15" s="407"/>
      <c r="AG15" s="408"/>
      <c r="AH15" s="406">
        <v>39568</v>
      </c>
      <c r="AI15" s="407"/>
      <c r="AJ15" s="407"/>
      <c r="AK15" s="407"/>
      <c r="AL15" s="409"/>
      <c r="AM15" s="499"/>
      <c r="AN15" s="404"/>
      <c r="AO15" s="404"/>
      <c r="AP15" s="404"/>
      <c r="AQ15" s="404"/>
      <c r="AR15" s="404"/>
      <c r="AS15" s="404"/>
      <c r="AT15" s="405"/>
      <c r="AU15" s="487"/>
      <c r="AV15" s="488"/>
      <c r="AW15" s="488"/>
      <c r="AX15" s="488"/>
      <c r="AY15" s="422" t="s">
        <v>145</v>
      </c>
      <c r="AZ15" s="423"/>
      <c r="BA15" s="423"/>
      <c r="BB15" s="423"/>
      <c r="BC15" s="423"/>
      <c r="BD15" s="423"/>
      <c r="BE15" s="423"/>
      <c r="BF15" s="423"/>
      <c r="BG15" s="423"/>
      <c r="BH15" s="423"/>
      <c r="BI15" s="423"/>
      <c r="BJ15" s="423"/>
      <c r="BK15" s="423"/>
      <c r="BL15" s="423"/>
      <c r="BM15" s="424"/>
      <c r="BN15" s="425">
        <v>61320052</v>
      </c>
      <c r="BO15" s="426"/>
      <c r="BP15" s="426"/>
      <c r="BQ15" s="426"/>
      <c r="BR15" s="426"/>
      <c r="BS15" s="426"/>
      <c r="BT15" s="426"/>
      <c r="BU15" s="427"/>
      <c r="BV15" s="425">
        <v>59041124</v>
      </c>
      <c r="BW15" s="426"/>
      <c r="BX15" s="426"/>
      <c r="BY15" s="426"/>
      <c r="BZ15" s="426"/>
      <c r="CA15" s="426"/>
      <c r="CB15" s="426"/>
      <c r="CC15" s="427"/>
      <c r="CD15" s="540" t="s">
        <v>146</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147</v>
      </c>
      <c r="M16" s="524"/>
      <c r="N16" s="524"/>
      <c r="O16" s="524"/>
      <c r="P16" s="524"/>
      <c r="Q16" s="525"/>
      <c r="R16" s="518" t="s">
        <v>148</v>
      </c>
      <c r="S16" s="519"/>
      <c r="T16" s="519"/>
      <c r="U16" s="519"/>
      <c r="V16" s="520"/>
      <c r="W16" s="536"/>
      <c r="X16" s="446"/>
      <c r="Y16" s="446"/>
      <c r="Z16" s="446"/>
      <c r="AA16" s="446"/>
      <c r="AB16" s="447"/>
      <c r="AC16" s="526">
        <v>19</v>
      </c>
      <c r="AD16" s="527"/>
      <c r="AE16" s="527"/>
      <c r="AF16" s="527"/>
      <c r="AG16" s="528"/>
      <c r="AH16" s="526">
        <v>18.8</v>
      </c>
      <c r="AI16" s="527"/>
      <c r="AJ16" s="527"/>
      <c r="AK16" s="527"/>
      <c r="AL16" s="529"/>
      <c r="AM16" s="499"/>
      <c r="AN16" s="404"/>
      <c r="AO16" s="404"/>
      <c r="AP16" s="404"/>
      <c r="AQ16" s="404"/>
      <c r="AR16" s="404"/>
      <c r="AS16" s="404"/>
      <c r="AT16" s="405"/>
      <c r="AU16" s="487"/>
      <c r="AV16" s="488"/>
      <c r="AW16" s="488"/>
      <c r="AX16" s="488"/>
      <c r="AY16" s="410" t="s">
        <v>149</v>
      </c>
      <c r="AZ16" s="411"/>
      <c r="BA16" s="411"/>
      <c r="BB16" s="411"/>
      <c r="BC16" s="411"/>
      <c r="BD16" s="411"/>
      <c r="BE16" s="411"/>
      <c r="BF16" s="411"/>
      <c r="BG16" s="411"/>
      <c r="BH16" s="411"/>
      <c r="BI16" s="411"/>
      <c r="BJ16" s="411"/>
      <c r="BK16" s="411"/>
      <c r="BL16" s="411"/>
      <c r="BM16" s="412"/>
      <c r="BN16" s="430">
        <v>68297011</v>
      </c>
      <c r="BO16" s="431"/>
      <c r="BP16" s="431"/>
      <c r="BQ16" s="431"/>
      <c r="BR16" s="431"/>
      <c r="BS16" s="431"/>
      <c r="BT16" s="431"/>
      <c r="BU16" s="432"/>
      <c r="BV16" s="430">
        <v>65605146</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150</v>
      </c>
      <c r="N17" s="516"/>
      <c r="O17" s="516"/>
      <c r="P17" s="516"/>
      <c r="Q17" s="517"/>
      <c r="R17" s="518" t="s">
        <v>151</v>
      </c>
      <c r="S17" s="519"/>
      <c r="T17" s="519"/>
      <c r="U17" s="519"/>
      <c r="V17" s="520"/>
      <c r="W17" s="521" t="s">
        <v>152</v>
      </c>
      <c r="X17" s="443"/>
      <c r="Y17" s="443"/>
      <c r="Z17" s="443"/>
      <c r="AA17" s="443"/>
      <c r="AB17" s="444"/>
      <c r="AC17" s="406">
        <v>165991</v>
      </c>
      <c r="AD17" s="407"/>
      <c r="AE17" s="407"/>
      <c r="AF17" s="407"/>
      <c r="AG17" s="408"/>
      <c r="AH17" s="406">
        <v>168695</v>
      </c>
      <c r="AI17" s="407"/>
      <c r="AJ17" s="407"/>
      <c r="AK17" s="407"/>
      <c r="AL17" s="409"/>
      <c r="AM17" s="499"/>
      <c r="AN17" s="404"/>
      <c r="AO17" s="404"/>
      <c r="AP17" s="404"/>
      <c r="AQ17" s="404"/>
      <c r="AR17" s="404"/>
      <c r="AS17" s="404"/>
      <c r="AT17" s="405"/>
      <c r="AU17" s="487"/>
      <c r="AV17" s="488"/>
      <c r="AW17" s="488"/>
      <c r="AX17" s="488"/>
      <c r="AY17" s="410" t="s">
        <v>153</v>
      </c>
      <c r="AZ17" s="411"/>
      <c r="BA17" s="411"/>
      <c r="BB17" s="411"/>
      <c r="BC17" s="411"/>
      <c r="BD17" s="411"/>
      <c r="BE17" s="411"/>
      <c r="BF17" s="411"/>
      <c r="BG17" s="411"/>
      <c r="BH17" s="411"/>
      <c r="BI17" s="411"/>
      <c r="BJ17" s="411"/>
      <c r="BK17" s="411"/>
      <c r="BL17" s="411"/>
      <c r="BM17" s="412"/>
      <c r="BN17" s="430">
        <v>78163892</v>
      </c>
      <c r="BO17" s="431"/>
      <c r="BP17" s="431"/>
      <c r="BQ17" s="431"/>
      <c r="BR17" s="431"/>
      <c r="BS17" s="431"/>
      <c r="BT17" s="431"/>
      <c r="BU17" s="432"/>
      <c r="BV17" s="430">
        <v>75833795</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154</v>
      </c>
      <c r="C18" s="493"/>
      <c r="D18" s="493"/>
      <c r="E18" s="494"/>
      <c r="F18" s="494"/>
      <c r="G18" s="494"/>
      <c r="H18" s="494"/>
      <c r="I18" s="494"/>
      <c r="J18" s="494"/>
      <c r="K18" s="494"/>
      <c r="L18" s="495">
        <v>61.38</v>
      </c>
      <c r="M18" s="495"/>
      <c r="N18" s="495"/>
      <c r="O18" s="495"/>
      <c r="P18" s="495"/>
      <c r="Q18" s="495"/>
      <c r="R18" s="496"/>
      <c r="S18" s="496"/>
      <c r="T18" s="496"/>
      <c r="U18" s="496"/>
      <c r="V18" s="497"/>
      <c r="W18" s="511"/>
      <c r="X18" s="512"/>
      <c r="Y18" s="512"/>
      <c r="Z18" s="512"/>
      <c r="AA18" s="512"/>
      <c r="AB18" s="522"/>
      <c r="AC18" s="394">
        <v>80.2</v>
      </c>
      <c r="AD18" s="395"/>
      <c r="AE18" s="395"/>
      <c r="AF18" s="395"/>
      <c r="AG18" s="498"/>
      <c r="AH18" s="394">
        <v>80.3</v>
      </c>
      <c r="AI18" s="395"/>
      <c r="AJ18" s="395"/>
      <c r="AK18" s="395"/>
      <c r="AL18" s="396"/>
      <c r="AM18" s="499"/>
      <c r="AN18" s="404"/>
      <c r="AO18" s="404"/>
      <c r="AP18" s="404"/>
      <c r="AQ18" s="404"/>
      <c r="AR18" s="404"/>
      <c r="AS18" s="404"/>
      <c r="AT18" s="405"/>
      <c r="AU18" s="487"/>
      <c r="AV18" s="488"/>
      <c r="AW18" s="488"/>
      <c r="AX18" s="488"/>
      <c r="AY18" s="410" t="s">
        <v>155</v>
      </c>
      <c r="AZ18" s="411"/>
      <c r="BA18" s="411"/>
      <c r="BB18" s="411"/>
      <c r="BC18" s="411"/>
      <c r="BD18" s="411"/>
      <c r="BE18" s="411"/>
      <c r="BF18" s="411"/>
      <c r="BG18" s="411"/>
      <c r="BH18" s="411"/>
      <c r="BI18" s="411"/>
      <c r="BJ18" s="411"/>
      <c r="BK18" s="411"/>
      <c r="BL18" s="411"/>
      <c r="BM18" s="412"/>
      <c r="BN18" s="430">
        <v>85616960</v>
      </c>
      <c r="BO18" s="431"/>
      <c r="BP18" s="431"/>
      <c r="BQ18" s="431"/>
      <c r="BR18" s="431"/>
      <c r="BS18" s="431"/>
      <c r="BT18" s="431"/>
      <c r="BU18" s="432"/>
      <c r="BV18" s="430">
        <v>83962003</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156</v>
      </c>
      <c r="C19" s="493"/>
      <c r="D19" s="493"/>
      <c r="E19" s="494"/>
      <c r="F19" s="494"/>
      <c r="G19" s="494"/>
      <c r="H19" s="494"/>
      <c r="I19" s="494"/>
      <c r="J19" s="494"/>
      <c r="K19" s="494"/>
      <c r="L19" s="500">
        <v>8117</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157</v>
      </c>
      <c r="AZ19" s="411"/>
      <c r="BA19" s="411"/>
      <c r="BB19" s="411"/>
      <c r="BC19" s="411"/>
      <c r="BD19" s="411"/>
      <c r="BE19" s="411"/>
      <c r="BF19" s="411"/>
      <c r="BG19" s="411"/>
      <c r="BH19" s="411"/>
      <c r="BI19" s="411"/>
      <c r="BJ19" s="411"/>
      <c r="BK19" s="411"/>
      <c r="BL19" s="411"/>
      <c r="BM19" s="412"/>
      <c r="BN19" s="430">
        <v>107653156</v>
      </c>
      <c r="BO19" s="431"/>
      <c r="BP19" s="431"/>
      <c r="BQ19" s="431"/>
      <c r="BR19" s="431"/>
      <c r="BS19" s="431"/>
      <c r="BT19" s="431"/>
      <c r="BU19" s="432"/>
      <c r="BV19" s="430">
        <v>102117303</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158</v>
      </c>
      <c r="C20" s="493"/>
      <c r="D20" s="493"/>
      <c r="E20" s="494"/>
      <c r="F20" s="494"/>
      <c r="G20" s="494"/>
      <c r="H20" s="494"/>
      <c r="I20" s="494"/>
      <c r="J20" s="494"/>
      <c r="K20" s="494"/>
      <c r="L20" s="500">
        <v>231195</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159</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160</v>
      </c>
      <c r="C22" s="460"/>
      <c r="D22" s="461"/>
      <c r="E22" s="468" t="s">
        <v>1</v>
      </c>
      <c r="F22" s="443"/>
      <c r="G22" s="443"/>
      <c r="H22" s="443"/>
      <c r="I22" s="443"/>
      <c r="J22" s="443"/>
      <c r="K22" s="444"/>
      <c r="L22" s="468" t="s">
        <v>161</v>
      </c>
      <c r="M22" s="443"/>
      <c r="N22" s="443"/>
      <c r="O22" s="443"/>
      <c r="P22" s="444"/>
      <c r="Q22" s="453" t="s">
        <v>162</v>
      </c>
      <c r="R22" s="454"/>
      <c r="S22" s="454"/>
      <c r="T22" s="454"/>
      <c r="U22" s="454"/>
      <c r="V22" s="469"/>
      <c r="W22" s="471" t="s">
        <v>163</v>
      </c>
      <c r="X22" s="460"/>
      <c r="Y22" s="461"/>
      <c r="Z22" s="468" t="s">
        <v>1</v>
      </c>
      <c r="AA22" s="443"/>
      <c r="AB22" s="443"/>
      <c r="AC22" s="443"/>
      <c r="AD22" s="443"/>
      <c r="AE22" s="443"/>
      <c r="AF22" s="443"/>
      <c r="AG22" s="444"/>
      <c r="AH22" s="442" t="s">
        <v>164</v>
      </c>
      <c r="AI22" s="443"/>
      <c r="AJ22" s="443"/>
      <c r="AK22" s="443"/>
      <c r="AL22" s="444"/>
      <c r="AM22" s="442" t="s">
        <v>165</v>
      </c>
      <c r="AN22" s="448"/>
      <c r="AO22" s="448"/>
      <c r="AP22" s="448"/>
      <c r="AQ22" s="448"/>
      <c r="AR22" s="449"/>
      <c r="AS22" s="453" t="s">
        <v>162</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166</v>
      </c>
      <c r="AZ23" s="423"/>
      <c r="BA23" s="423"/>
      <c r="BB23" s="423"/>
      <c r="BC23" s="423"/>
      <c r="BD23" s="423"/>
      <c r="BE23" s="423"/>
      <c r="BF23" s="423"/>
      <c r="BG23" s="423"/>
      <c r="BH23" s="423"/>
      <c r="BI23" s="423"/>
      <c r="BJ23" s="423"/>
      <c r="BK23" s="423"/>
      <c r="BL23" s="423"/>
      <c r="BM23" s="424"/>
      <c r="BN23" s="430">
        <v>121264914</v>
      </c>
      <c r="BO23" s="431"/>
      <c r="BP23" s="431"/>
      <c r="BQ23" s="431"/>
      <c r="BR23" s="431"/>
      <c r="BS23" s="431"/>
      <c r="BT23" s="431"/>
      <c r="BU23" s="432"/>
      <c r="BV23" s="430">
        <v>121657711</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167</v>
      </c>
      <c r="F24" s="404"/>
      <c r="G24" s="404"/>
      <c r="H24" s="404"/>
      <c r="I24" s="404"/>
      <c r="J24" s="404"/>
      <c r="K24" s="405"/>
      <c r="L24" s="406">
        <v>1</v>
      </c>
      <c r="M24" s="407"/>
      <c r="N24" s="407"/>
      <c r="O24" s="407"/>
      <c r="P24" s="408"/>
      <c r="Q24" s="406">
        <v>10500</v>
      </c>
      <c r="R24" s="407"/>
      <c r="S24" s="407"/>
      <c r="T24" s="407"/>
      <c r="U24" s="407"/>
      <c r="V24" s="408"/>
      <c r="W24" s="472"/>
      <c r="X24" s="463"/>
      <c r="Y24" s="464"/>
      <c r="Z24" s="403" t="s">
        <v>168</v>
      </c>
      <c r="AA24" s="404"/>
      <c r="AB24" s="404"/>
      <c r="AC24" s="404"/>
      <c r="AD24" s="404"/>
      <c r="AE24" s="404"/>
      <c r="AF24" s="404"/>
      <c r="AG24" s="405"/>
      <c r="AH24" s="406">
        <v>2815</v>
      </c>
      <c r="AI24" s="407"/>
      <c r="AJ24" s="407"/>
      <c r="AK24" s="407"/>
      <c r="AL24" s="408"/>
      <c r="AM24" s="406">
        <v>8712425</v>
      </c>
      <c r="AN24" s="407"/>
      <c r="AO24" s="407"/>
      <c r="AP24" s="407"/>
      <c r="AQ24" s="407"/>
      <c r="AR24" s="408"/>
      <c r="AS24" s="406">
        <v>3095</v>
      </c>
      <c r="AT24" s="407"/>
      <c r="AU24" s="407"/>
      <c r="AV24" s="407"/>
      <c r="AW24" s="407"/>
      <c r="AX24" s="409"/>
      <c r="AY24" s="397" t="s">
        <v>169</v>
      </c>
      <c r="AZ24" s="398"/>
      <c r="BA24" s="398"/>
      <c r="BB24" s="398"/>
      <c r="BC24" s="398"/>
      <c r="BD24" s="398"/>
      <c r="BE24" s="398"/>
      <c r="BF24" s="398"/>
      <c r="BG24" s="398"/>
      <c r="BH24" s="398"/>
      <c r="BI24" s="398"/>
      <c r="BJ24" s="398"/>
      <c r="BK24" s="398"/>
      <c r="BL24" s="398"/>
      <c r="BM24" s="399"/>
      <c r="BN24" s="430">
        <v>73831291</v>
      </c>
      <c r="BO24" s="431"/>
      <c r="BP24" s="431"/>
      <c r="BQ24" s="431"/>
      <c r="BR24" s="431"/>
      <c r="BS24" s="431"/>
      <c r="BT24" s="431"/>
      <c r="BU24" s="432"/>
      <c r="BV24" s="430">
        <v>74958676</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170</v>
      </c>
      <c r="F25" s="404"/>
      <c r="G25" s="404"/>
      <c r="H25" s="404"/>
      <c r="I25" s="404"/>
      <c r="J25" s="404"/>
      <c r="K25" s="405"/>
      <c r="L25" s="406">
        <v>2</v>
      </c>
      <c r="M25" s="407"/>
      <c r="N25" s="407"/>
      <c r="O25" s="407"/>
      <c r="P25" s="408"/>
      <c r="Q25" s="406">
        <v>8600</v>
      </c>
      <c r="R25" s="407"/>
      <c r="S25" s="407"/>
      <c r="T25" s="407"/>
      <c r="U25" s="407"/>
      <c r="V25" s="408"/>
      <c r="W25" s="472"/>
      <c r="X25" s="463"/>
      <c r="Y25" s="464"/>
      <c r="Z25" s="403" t="s">
        <v>171</v>
      </c>
      <c r="AA25" s="404"/>
      <c r="AB25" s="404"/>
      <c r="AC25" s="404"/>
      <c r="AD25" s="404"/>
      <c r="AE25" s="404"/>
      <c r="AF25" s="404"/>
      <c r="AG25" s="405"/>
      <c r="AH25" s="406">
        <v>507</v>
      </c>
      <c r="AI25" s="407"/>
      <c r="AJ25" s="407"/>
      <c r="AK25" s="407"/>
      <c r="AL25" s="408"/>
      <c r="AM25" s="406">
        <v>1646229</v>
      </c>
      <c r="AN25" s="407"/>
      <c r="AO25" s="407"/>
      <c r="AP25" s="407"/>
      <c r="AQ25" s="407"/>
      <c r="AR25" s="408"/>
      <c r="AS25" s="406">
        <v>3247</v>
      </c>
      <c r="AT25" s="407"/>
      <c r="AU25" s="407"/>
      <c r="AV25" s="407"/>
      <c r="AW25" s="407"/>
      <c r="AX25" s="409"/>
      <c r="AY25" s="422" t="s">
        <v>172</v>
      </c>
      <c r="AZ25" s="423"/>
      <c r="BA25" s="423"/>
      <c r="BB25" s="423"/>
      <c r="BC25" s="423"/>
      <c r="BD25" s="423"/>
      <c r="BE25" s="423"/>
      <c r="BF25" s="423"/>
      <c r="BG25" s="423"/>
      <c r="BH25" s="423"/>
      <c r="BI25" s="423"/>
      <c r="BJ25" s="423"/>
      <c r="BK25" s="423"/>
      <c r="BL25" s="423"/>
      <c r="BM25" s="424"/>
      <c r="BN25" s="425">
        <v>13991556</v>
      </c>
      <c r="BO25" s="426"/>
      <c r="BP25" s="426"/>
      <c r="BQ25" s="426"/>
      <c r="BR25" s="426"/>
      <c r="BS25" s="426"/>
      <c r="BT25" s="426"/>
      <c r="BU25" s="427"/>
      <c r="BV25" s="425">
        <v>12627048</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173</v>
      </c>
      <c r="F26" s="404"/>
      <c r="G26" s="404"/>
      <c r="H26" s="404"/>
      <c r="I26" s="404"/>
      <c r="J26" s="404"/>
      <c r="K26" s="405"/>
      <c r="L26" s="406">
        <v>1</v>
      </c>
      <c r="M26" s="407"/>
      <c r="N26" s="407"/>
      <c r="O26" s="407"/>
      <c r="P26" s="408"/>
      <c r="Q26" s="406">
        <v>7600</v>
      </c>
      <c r="R26" s="407"/>
      <c r="S26" s="407"/>
      <c r="T26" s="407"/>
      <c r="U26" s="407"/>
      <c r="V26" s="408"/>
      <c r="W26" s="472"/>
      <c r="X26" s="463"/>
      <c r="Y26" s="464"/>
      <c r="Z26" s="403" t="s">
        <v>174</v>
      </c>
      <c r="AA26" s="485"/>
      <c r="AB26" s="485"/>
      <c r="AC26" s="485"/>
      <c r="AD26" s="485"/>
      <c r="AE26" s="485"/>
      <c r="AF26" s="485"/>
      <c r="AG26" s="486"/>
      <c r="AH26" s="406">
        <v>213</v>
      </c>
      <c r="AI26" s="407"/>
      <c r="AJ26" s="407"/>
      <c r="AK26" s="407"/>
      <c r="AL26" s="408"/>
      <c r="AM26" s="406">
        <v>640278</v>
      </c>
      <c r="AN26" s="407"/>
      <c r="AO26" s="407"/>
      <c r="AP26" s="407"/>
      <c r="AQ26" s="407"/>
      <c r="AR26" s="408"/>
      <c r="AS26" s="406">
        <v>3006</v>
      </c>
      <c r="AT26" s="407"/>
      <c r="AU26" s="407"/>
      <c r="AV26" s="407"/>
      <c r="AW26" s="407"/>
      <c r="AX26" s="409"/>
      <c r="AY26" s="439" t="s">
        <v>175</v>
      </c>
      <c r="AZ26" s="440"/>
      <c r="BA26" s="440"/>
      <c r="BB26" s="440"/>
      <c r="BC26" s="440"/>
      <c r="BD26" s="440"/>
      <c r="BE26" s="440"/>
      <c r="BF26" s="440"/>
      <c r="BG26" s="440"/>
      <c r="BH26" s="440"/>
      <c r="BI26" s="440"/>
      <c r="BJ26" s="440"/>
      <c r="BK26" s="440"/>
      <c r="BL26" s="440"/>
      <c r="BM26" s="441"/>
      <c r="BN26" s="430">
        <v>100000</v>
      </c>
      <c r="BO26" s="431"/>
      <c r="BP26" s="431"/>
      <c r="BQ26" s="431"/>
      <c r="BR26" s="431"/>
      <c r="BS26" s="431"/>
      <c r="BT26" s="431"/>
      <c r="BU26" s="432"/>
      <c r="BV26" s="430">
        <v>100000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176</v>
      </c>
      <c r="F27" s="404"/>
      <c r="G27" s="404"/>
      <c r="H27" s="404"/>
      <c r="I27" s="404"/>
      <c r="J27" s="404"/>
      <c r="K27" s="405"/>
      <c r="L27" s="406">
        <v>1</v>
      </c>
      <c r="M27" s="407"/>
      <c r="N27" s="407"/>
      <c r="O27" s="407"/>
      <c r="P27" s="408"/>
      <c r="Q27" s="406">
        <v>7200</v>
      </c>
      <c r="R27" s="407"/>
      <c r="S27" s="407"/>
      <c r="T27" s="407"/>
      <c r="U27" s="407"/>
      <c r="V27" s="408"/>
      <c r="W27" s="472"/>
      <c r="X27" s="463"/>
      <c r="Y27" s="464"/>
      <c r="Z27" s="403" t="s">
        <v>177</v>
      </c>
      <c r="AA27" s="404"/>
      <c r="AB27" s="404"/>
      <c r="AC27" s="404"/>
      <c r="AD27" s="404"/>
      <c r="AE27" s="404"/>
      <c r="AF27" s="404"/>
      <c r="AG27" s="405"/>
      <c r="AH27" s="406">
        <v>102</v>
      </c>
      <c r="AI27" s="407"/>
      <c r="AJ27" s="407"/>
      <c r="AK27" s="407"/>
      <c r="AL27" s="408"/>
      <c r="AM27" s="406">
        <v>356680</v>
      </c>
      <c r="AN27" s="407"/>
      <c r="AO27" s="407"/>
      <c r="AP27" s="407"/>
      <c r="AQ27" s="407"/>
      <c r="AR27" s="408"/>
      <c r="AS27" s="406">
        <v>3497</v>
      </c>
      <c r="AT27" s="407"/>
      <c r="AU27" s="407"/>
      <c r="AV27" s="407"/>
      <c r="AW27" s="407"/>
      <c r="AX27" s="409"/>
      <c r="AY27" s="436" t="s">
        <v>178</v>
      </c>
      <c r="AZ27" s="437"/>
      <c r="BA27" s="437"/>
      <c r="BB27" s="437"/>
      <c r="BC27" s="437"/>
      <c r="BD27" s="437"/>
      <c r="BE27" s="437"/>
      <c r="BF27" s="437"/>
      <c r="BG27" s="437"/>
      <c r="BH27" s="437"/>
      <c r="BI27" s="437"/>
      <c r="BJ27" s="437"/>
      <c r="BK27" s="437"/>
      <c r="BL27" s="437"/>
      <c r="BM27" s="438"/>
      <c r="BN27" s="433">
        <v>4800000</v>
      </c>
      <c r="BO27" s="434"/>
      <c r="BP27" s="434"/>
      <c r="BQ27" s="434"/>
      <c r="BR27" s="434"/>
      <c r="BS27" s="434"/>
      <c r="BT27" s="434"/>
      <c r="BU27" s="435"/>
      <c r="BV27" s="433">
        <v>4800000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179</v>
      </c>
      <c r="F28" s="404"/>
      <c r="G28" s="404"/>
      <c r="H28" s="404"/>
      <c r="I28" s="404"/>
      <c r="J28" s="404"/>
      <c r="K28" s="405"/>
      <c r="L28" s="406">
        <v>1</v>
      </c>
      <c r="M28" s="407"/>
      <c r="N28" s="407"/>
      <c r="O28" s="407"/>
      <c r="P28" s="408"/>
      <c r="Q28" s="406">
        <v>6600</v>
      </c>
      <c r="R28" s="407"/>
      <c r="S28" s="407"/>
      <c r="T28" s="407"/>
      <c r="U28" s="407"/>
      <c r="V28" s="408"/>
      <c r="W28" s="472"/>
      <c r="X28" s="463"/>
      <c r="Y28" s="464"/>
      <c r="Z28" s="403" t="s">
        <v>180</v>
      </c>
      <c r="AA28" s="404"/>
      <c r="AB28" s="404"/>
      <c r="AC28" s="404"/>
      <c r="AD28" s="404"/>
      <c r="AE28" s="404"/>
      <c r="AF28" s="404"/>
      <c r="AG28" s="405"/>
      <c r="AH28" s="406" t="s">
        <v>135</v>
      </c>
      <c r="AI28" s="407"/>
      <c r="AJ28" s="407"/>
      <c r="AK28" s="407"/>
      <c r="AL28" s="408"/>
      <c r="AM28" s="406" t="s">
        <v>181</v>
      </c>
      <c r="AN28" s="407"/>
      <c r="AO28" s="407"/>
      <c r="AP28" s="407"/>
      <c r="AQ28" s="407"/>
      <c r="AR28" s="408"/>
      <c r="AS28" s="406" t="s">
        <v>135</v>
      </c>
      <c r="AT28" s="407"/>
      <c r="AU28" s="407"/>
      <c r="AV28" s="407"/>
      <c r="AW28" s="407"/>
      <c r="AX28" s="409"/>
      <c r="AY28" s="413" t="s">
        <v>182</v>
      </c>
      <c r="AZ28" s="414"/>
      <c r="BA28" s="414"/>
      <c r="BB28" s="415"/>
      <c r="BC28" s="422" t="s">
        <v>48</v>
      </c>
      <c r="BD28" s="423"/>
      <c r="BE28" s="423"/>
      <c r="BF28" s="423"/>
      <c r="BG28" s="423"/>
      <c r="BH28" s="423"/>
      <c r="BI28" s="423"/>
      <c r="BJ28" s="423"/>
      <c r="BK28" s="423"/>
      <c r="BL28" s="423"/>
      <c r="BM28" s="424"/>
      <c r="BN28" s="425">
        <v>12170414</v>
      </c>
      <c r="BO28" s="426"/>
      <c r="BP28" s="426"/>
      <c r="BQ28" s="426"/>
      <c r="BR28" s="426"/>
      <c r="BS28" s="426"/>
      <c r="BT28" s="426"/>
      <c r="BU28" s="427"/>
      <c r="BV28" s="425">
        <v>12614380</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183</v>
      </c>
      <c r="F29" s="404"/>
      <c r="G29" s="404"/>
      <c r="H29" s="404"/>
      <c r="I29" s="404"/>
      <c r="J29" s="404"/>
      <c r="K29" s="405"/>
      <c r="L29" s="406">
        <v>42</v>
      </c>
      <c r="M29" s="407"/>
      <c r="N29" s="407"/>
      <c r="O29" s="407"/>
      <c r="P29" s="408"/>
      <c r="Q29" s="406">
        <v>5900</v>
      </c>
      <c r="R29" s="407"/>
      <c r="S29" s="407"/>
      <c r="T29" s="407"/>
      <c r="U29" s="407"/>
      <c r="V29" s="408"/>
      <c r="W29" s="473"/>
      <c r="X29" s="474"/>
      <c r="Y29" s="475"/>
      <c r="Z29" s="403" t="s">
        <v>184</v>
      </c>
      <c r="AA29" s="404"/>
      <c r="AB29" s="404"/>
      <c r="AC29" s="404"/>
      <c r="AD29" s="404"/>
      <c r="AE29" s="404"/>
      <c r="AF29" s="404"/>
      <c r="AG29" s="405"/>
      <c r="AH29" s="406">
        <v>2917</v>
      </c>
      <c r="AI29" s="407"/>
      <c r="AJ29" s="407"/>
      <c r="AK29" s="407"/>
      <c r="AL29" s="408"/>
      <c r="AM29" s="406">
        <v>9069105</v>
      </c>
      <c r="AN29" s="407"/>
      <c r="AO29" s="407"/>
      <c r="AP29" s="407"/>
      <c r="AQ29" s="407"/>
      <c r="AR29" s="408"/>
      <c r="AS29" s="406">
        <v>3109</v>
      </c>
      <c r="AT29" s="407"/>
      <c r="AU29" s="407"/>
      <c r="AV29" s="407"/>
      <c r="AW29" s="407"/>
      <c r="AX29" s="409"/>
      <c r="AY29" s="416"/>
      <c r="AZ29" s="417"/>
      <c r="BA29" s="417"/>
      <c r="BB29" s="418"/>
      <c r="BC29" s="410" t="s">
        <v>185</v>
      </c>
      <c r="BD29" s="411"/>
      <c r="BE29" s="411"/>
      <c r="BF29" s="411"/>
      <c r="BG29" s="411"/>
      <c r="BH29" s="411"/>
      <c r="BI29" s="411"/>
      <c r="BJ29" s="411"/>
      <c r="BK29" s="411"/>
      <c r="BL29" s="411"/>
      <c r="BM29" s="412"/>
      <c r="BN29" s="430">
        <v>25000</v>
      </c>
      <c r="BO29" s="431"/>
      <c r="BP29" s="431"/>
      <c r="BQ29" s="431"/>
      <c r="BR29" s="431"/>
      <c r="BS29" s="431"/>
      <c r="BT29" s="431"/>
      <c r="BU29" s="432"/>
      <c r="BV29" s="430">
        <v>25000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186</v>
      </c>
      <c r="X30" s="483"/>
      <c r="Y30" s="483"/>
      <c r="Z30" s="483"/>
      <c r="AA30" s="483"/>
      <c r="AB30" s="483"/>
      <c r="AC30" s="483"/>
      <c r="AD30" s="483"/>
      <c r="AE30" s="483"/>
      <c r="AF30" s="483"/>
      <c r="AG30" s="484"/>
      <c r="AH30" s="394">
        <v>101.1</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8136072</v>
      </c>
      <c r="BO30" s="434"/>
      <c r="BP30" s="434"/>
      <c r="BQ30" s="434"/>
      <c r="BR30" s="434"/>
      <c r="BS30" s="434"/>
      <c r="BT30" s="434"/>
      <c r="BU30" s="435"/>
      <c r="BV30" s="433">
        <v>8050470</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193</v>
      </c>
      <c r="D33" s="393"/>
      <c r="E33" s="392" t="s">
        <v>194</v>
      </c>
      <c r="F33" s="392"/>
      <c r="G33" s="392"/>
      <c r="H33" s="392"/>
      <c r="I33" s="392"/>
      <c r="J33" s="392"/>
      <c r="K33" s="392"/>
      <c r="L33" s="392"/>
      <c r="M33" s="392"/>
      <c r="N33" s="392"/>
      <c r="O33" s="392"/>
      <c r="P33" s="392"/>
      <c r="Q33" s="392"/>
      <c r="R33" s="392"/>
      <c r="S33" s="392"/>
      <c r="T33" s="216"/>
      <c r="U33" s="393" t="s">
        <v>195</v>
      </c>
      <c r="V33" s="393"/>
      <c r="W33" s="392" t="s">
        <v>194</v>
      </c>
      <c r="X33" s="392"/>
      <c r="Y33" s="392"/>
      <c r="Z33" s="392"/>
      <c r="AA33" s="392"/>
      <c r="AB33" s="392"/>
      <c r="AC33" s="392"/>
      <c r="AD33" s="392"/>
      <c r="AE33" s="392"/>
      <c r="AF33" s="392"/>
      <c r="AG33" s="392"/>
      <c r="AH33" s="392"/>
      <c r="AI33" s="392"/>
      <c r="AJ33" s="392"/>
      <c r="AK33" s="392"/>
      <c r="AL33" s="216"/>
      <c r="AM33" s="393" t="s">
        <v>195</v>
      </c>
      <c r="AN33" s="393"/>
      <c r="AO33" s="392" t="s">
        <v>196</v>
      </c>
      <c r="AP33" s="392"/>
      <c r="AQ33" s="392"/>
      <c r="AR33" s="392"/>
      <c r="AS33" s="392"/>
      <c r="AT33" s="392"/>
      <c r="AU33" s="392"/>
      <c r="AV33" s="392"/>
      <c r="AW33" s="392"/>
      <c r="AX33" s="392"/>
      <c r="AY33" s="392"/>
      <c r="AZ33" s="392"/>
      <c r="BA33" s="392"/>
      <c r="BB33" s="392"/>
      <c r="BC33" s="392"/>
      <c r="BD33" s="217"/>
      <c r="BE33" s="392" t="s">
        <v>197</v>
      </c>
      <c r="BF33" s="392"/>
      <c r="BG33" s="392" t="s">
        <v>198</v>
      </c>
      <c r="BH33" s="392"/>
      <c r="BI33" s="392"/>
      <c r="BJ33" s="392"/>
      <c r="BK33" s="392"/>
      <c r="BL33" s="392"/>
      <c r="BM33" s="392"/>
      <c r="BN33" s="392"/>
      <c r="BO33" s="392"/>
      <c r="BP33" s="392"/>
      <c r="BQ33" s="392"/>
      <c r="BR33" s="392"/>
      <c r="BS33" s="392"/>
      <c r="BT33" s="392"/>
      <c r="BU33" s="392"/>
      <c r="BV33" s="217"/>
      <c r="BW33" s="393" t="s">
        <v>197</v>
      </c>
      <c r="BX33" s="393"/>
      <c r="BY33" s="392" t="s">
        <v>199</v>
      </c>
      <c r="BZ33" s="392"/>
      <c r="CA33" s="392"/>
      <c r="CB33" s="392"/>
      <c r="CC33" s="392"/>
      <c r="CD33" s="392"/>
      <c r="CE33" s="392"/>
      <c r="CF33" s="392"/>
      <c r="CG33" s="392"/>
      <c r="CH33" s="392"/>
      <c r="CI33" s="392"/>
      <c r="CJ33" s="392"/>
      <c r="CK33" s="392"/>
      <c r="CL33" s="392"/>
      <c r="CM33" s="392"/>
      <c r="CN33" s="216"/>
      <c r="CO33" s="393" t="s">
        <v>195</v>
      </c>
      <c r="CP33" s="393"/>
      <c r="CQ33" s="392" t="s">
        <v>200</v>
      </c>
      <c r="CR33" s="392"/>
      <c r="CS33" s="392"/>
      <c r="CT33" s="392"/>
      <c r="CU33" s="392"/>
      <c r="CV33" s="392"/>
      <c r="CW33" s="392"/>
      <c r="CX33" s="392"/>
      <c r="CY33" s="392"/>
      <c r="CZ33" s="392"/>
      <c r="DA33" s="392"/>
      <c r="DB33" s="392"/>
      <c r="DC33" s="392"/>
      <c r="DD33" s="392"/>
      <c r="DE33" s="392"/>
      <c r="DF33" s="216"/>
      <c r="DG33" s="391" t="s">
        <v>201</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7</v>
      </c>
      <c r="AN34" s="389"/>
      <c r="AO34" s="388" t="str">
        <f>IF('各会計、関係団体の財政状況及び健全化判断比率'!B33="","",'各会計、関係団体の財政状況及び健全化判断比率'!B33)</f>
        <v>水道事業会計</v>
      </c>
      <c r="AP34" s="388"/>
      <c r="AQ34" s="388"/>
      <c r="AR34" s="388"/>
      <c r="AS34" s="388"/>
      <c r="AT34" s="388"/>
      <c r="AU34" s="388"/>
      <c r="AV34" s="388"/>
      <c r="AW34" s="388"/>
      <c r="AX34" s="388"/>
      <c r="AY34" s="388"/>
      <c r="AZ34" s="388"/>
      <c r="BA34" s="388"/>
      <c r="BB34" s="388"/>
      <c r="BC34" s="388"/>
      <c r="BD34" s="214"/>
      <c r="BE34" s="389">
        <f>IF(BG34="","",MAX(C34:D43,U34:V43,AM34:AN43)+1)</f>
        <v>10</v>
      </c>
      <c r="BF34" s="389"/>
      <c r="BG34" s="388" t="str">
        <f>IF('各会計、関係団体の財政状況及び健全化判断比率'!B36="","",'各会計、関係団体の財政状況及び健全化判断比率'!B36)</f>
        <v>公設地方卸売市場事業特別会計</v>
      </c>
      <c r="BH34" s="388"/>
      <c r="BI34" s="388"/>
      <c r="BJ34" s="388"/>
      <c r="BK34" s="388"/>
      <c r="BL34" s="388"/>
      <c r="BM34" s="388"/>
      <c r="BN34" s="388"/>
      <c r="BO34" s="388"/>
      <c r="BP34" s="388"/>
      <c r="BQ34" s="388"/>
      <c r="BR34" s="388"/>
      <c r="BS34" s="388"/>
      <c r="BT34" s="388"/>
      <c r="BU34" s="388"/>
      <c r="BV34" s="214"/>
      <c r="BW34" s="389">
        <f>IF(BY34="","",MAX(C34:D43,U34:V43,AM34:AN43,BE34:BF43)+1)</f>
        <v>12</v>
      </c>
      <c r="BX34" s="389"/>
      <c r="BY34" s="388" t="str">
        <f>IF('各会計、関係団体の財政状況及び健全化判断比率'!B68="","",'各会計、関係団体の財政状況及び健全化判断比率'!B68)</f>
        <v>千葉県市町村総合事務組合（一般会計）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19</v>
      </c>
      <c r="CP34" s="389"/>
      <c r="CQ34" s="388" t="str">
        <f>IF('各会計、関係団体の財政状況及び健全化判断比率'!BS7="","",'各会計、関係団体の財政状況及び健全化判断比率'!BS7)</f>
        <v>松戸市文化振興財団</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8</v>
      </c>
      <c r="AN35" s="389"/>
      <c r="AO35" s="388" t="str">
        <f>IF('各会計、関係団体の財政状況及び健全化判断比率'!B34="","",'各会計、関係団体の財政状況及び健全化判断比率'!B34)</f>
        <v>病院事業会計</v>
      </c>
      <c r="AP35" s="388"/>
      <c r="AQ35" s="388"/>
      <c r="AR35" s="388"/>
      <c r="AS35" s="388"/>
      <c r="AT35" s="388"/>
      <c r="AU35" s="388"/>
      <c r="AV35" s="388"/>
      <c r="AW35" s="388"/>
      <c r="AX35" s="388"/>
      <c r="AY35" s="388"/>
      <c r="AZ35" s="388"/>
      <c r="BA35" s="388"/>
      <c r="BB35" s="388"/>
      <c r="BC35" s="388"/>
      <c r="BD35" s="214"/>
      <c r="BE35" s="389">
        <f t="shared" ref="BE35:BE43" si="1">IF(BG35="","",BE34+1)</f>
        <v>11</v>
      </c>
      <c r="BF35" s="389"/>
      <c r="BG35" s="388" t="str">
        <f>IF('各会計、関係団体の財政状況及び健全化判断比率'!B37="","",'各会計、関係団体の財政状況及び健全化判断比率'!B37)</f>
        <v>松戸都市計画事業新松戸駅東側地区土地区画整理事業特別会計</v>
      </c>
      <c r="BH35" s="388"/>
      <c r="BI35" s="388"/>
      <c r="BJ35" s="388"/>
      <c r="BK35" s="388"/>
      <c r="BL35" s="388"/>
      <c r="BM35" s="388"/>
      <c r="BN35" s="388"/>
      <c r="BO35" s="388"/>
      <c r="BP35" s="388"/>
      <c r="BQ35" s="388"/>
      <c r="BR35" s="388"/>
      <c r="BS35" s="388"/>
      <c r="BT35" s="388"/>
      <c r="BU35" s="388"/>
      <c r="BV35" s="214"/>
      <c r="BW35" s="389">
        <f t="shared" ref="BW35:BW43" si="2">IF(BY35="","",BW34+1)</f>
        <v>13</v>
      </c>
      <c r="BX35" s="389"/>
      <c r="BY35" s="388" t="str">
        <f>IF('各会計、関係団体の財政状況及び健全化判断比率'!B69="","",'各会計、関係団体の財政状況及び健全化判断比率'!B69)</f>
        <v>千葉県市町村総合事務組合（千葉県自治会館管理運営特別会計）</v>
      </c>
      <c r="BZ35" s="388"/>
      <c r="CA35" s="388"/>
      <c r="CB35" s="388"/>
      <c r="CC35" s="388"/>
      <c r="CD35" s="388"/>
      <c r="CE35" s="388"/>
      <c r="CF35" s="388"/>
      <c r="CG35" s="388"/>
      <c r="CH35" s="388"/>
      <c r="CI35" s="388"/>
      <c r="CJ35" s="388"/>
      <c r="CK35" s="388"/>
      <c r="CL35" s="388"/>
      <c r="CM35" s="388"/>
      <c r="CN35" s="214"/>
      <c r="CO35" s="389">
        <f t="shared" ref="CO35:CO43" si="3">IF(CQ35="","",CO34+1)</f>
        <v>20</v>
      </c>
      <c r="CP35" s="389"/>
      <c r="CQ35" s="388" t="str">
        <f>IF('各会計、関係団体の財政状況及び健全化判断比率'!BS8="","",'各会計、関係団体の財政状況及び健全化判断比率'!BS8)</f>
        <v>松戸みどりと花の基金</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f t="shared" si="0"/>
        <v>9</v>
      </c>
      <c r="AN36" s="389"/>
      <c r="AO36" s="388" t="str">
        <f>IF('各会計、関係団体の財政状況及び健全化判断比率'!B35="","",'各会計、関係団体の財政状況及び健全化判断比率'!B35)</f>
        <v>下水道事業会計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14</v>
      </c>
      <c r="BX36" s="389"/>
      <c r="BY36" s="388" t="str">
        <f>IF('各会計、関係団体の財政状況及び健全化判断比率'!B70="","",'各会計、関係団体の財政状況及び健全化判断比率'!B70)</f>
        <v>千葉県市町村総合事務組合（千葉県自治研修センター特別会計）</v>
      </c>
      <c r="BZ36" s="388"/>
      <c r="CA36" s="388"/>
      <c r="CB36" s="388"/>
      <c r="CC36" s="388"/>
      <c r="CD36" s="388"/>
      <c r="CE36" s="388"/>
      <c r="CF36" s="388"/>
      <c r="CG36" s="388"/>
      <c r="CH36" s="388"/>
      <c r="CI36" s="388"/>
      <c r="CJ36" s="388"/>
      <c r="CK36" s="388"/>
      <c r="CL36" s="388"/>
      <c r="CM36" s="388"/>
      <c r="CN36" s="214"/>
      <c r="CO36" s="389">
        <f t="shared" si="3"/>
        <v>21</v>
      </c>
      <c r="CP36" s="389"/>
      <c r="CQ36" s="388" t="str">
        <f>IF('各会計、関係団体の財政状況及び健全化判断比率'!BS9="","",'各会計、関係団体の財政状況及び健全化判断比率'!BS9)</f>
        <v>松戸市国際交流協会</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5</v>
      </c>
      <c r="V37" s="389"/>
      <c r="W37" s="388" t="str">
        <f>IF('各会計、関係団体の財政状況及び健全化判断比率'!B31="","",'各会計、関係団体の財政状況及び健全化判断比率'!B31)</f>
        <v>駐車場事業特別会計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15</v>
      </c>
      <c r="BX37" s="389"/>
      <c r="BY37" s="388" t="str">
        <f>IF('各会計、関係団体の財政状況及び健全化判断比率'!B71="","",'各会計、関係団体の財政状況及び健全化判断比率'!B71)</f>
        <v>千葉県市町村総合事務組合（千葉県市町村交通災害共済特別会計）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f t="shared" si="4"/>
        <v>6</v>
      </c>
      <c r="V38" s="389"/>
      <c r="W38" s="388" t="str">
        <f>IF('各会計、関係団体の財政状況及び健全化判断比率'!B32="","",'各会計、関係団体の財政状況及び健全化判断比率'!B32)</f>
        <v>松戸競輪特別会計</v>
      </c>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16</v>
      </c>
      <c r="BX38" s="389"/>
      <c r="BY38" s="388" t="str">
        <f>IF('各会計、関係団体の財政状況及び健全化判断比率'!B72="","",'各会計、関係団体の財政状況及び健全化判断比率'!B72)</f>
        <v>千葉県後期高齢者医療広域連合（一般会計）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17</v>
      </c>
      <c r="BX39" s="389"/>
      <c r="BY39" s="388" t="str">
        <f>IF('各会計、関係団体の財政状況及び健全化判断比率'!B73="","",'各会計、関係団体の財政状況及び健全化判断比率'!B73)</f>
        <v>千葉県後期高齢者医療広域連合（特別会計）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18</v>
      </c>
      <c r="BX40" s="389"/>
      <c r="BY40" s="388" t="str">
        <f>IF('各会計、関係団体の財政状況及び健全化判断比率'!B74="","",'各会計、関係団体の財政状況及び健全化判断比率'!B74)</f>
        <v>北千葉広域水道企業団（水道用水供給事業会計）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DKICuMHTpcCPmpZRMws9rQV+Blz4tjHZfj2wUlrjfebERvqYW10XX3+plI0Lv6Wzid5NweGAQ5lkASR09Roz1Q==" saltValue="52cPTKHsrXpIbsALr3WYD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12" t="s">
        <v>559</v>
      </c>
      <c r="D34" s="1212"/>
      <c r="E34" s="1213"/>
      <c r="F34" s="32">
        <v>4.79</v>
      </c>
      <c r="G34" s="33">
        <v>4.5</v>
      </c>
      <c r="H34" s="33">
        <v>4.8099999999999996</v>
      </c>
      <c r="I34" s="33">
        <v>4.58</v>
      </c>
      <c r="J34" s="34">
        <v>8.66</v>
      </c>
      <c r="K34" s="22"/>
      <c r="L34" s="22"/>
      <c r="M34" s="22"/>
      <c r="N34" s="22"/>
      <c r="O34" s="22"/>
      <c r="P34" s="22"/>
    </row>
    <row r="35" spans="1:16" ht="39" customHeight="1" x14ac:dyDescent="0.15">
      <c r="A35" s="22"/>
      <c r="B35" s="35"/>
      <c r="C35" s="1206" t="s">
        <v>560</v>
      </c>
      <c r="D35" s="1207"/>
      <c r="E35" s="1208"/>
      <c r="F35" s="36">
        <v>6.8</v>
      </c>
      <c r="G35" s="37">
        <v>7.57</v>
      </c>
      <c r="H35" s="37">
        <v>6.46</v>
      </c>
      <c r="I35" s="37">
        <v>6.59</v>
      </c>
      <c r="J35" s="38">
        <v>6.51</v>
      </c>
      <c r="K35" s="22"/>
      <c r="L35" s="22"/>
      <c r="M35" s="22"/>
      <c r="N35" s="22"/>
      <c r="O35" s="22"/>
      <c r="P35" s="22"/>
    </row>
    <row r="36" spans="1:16" ht="39" customHeight="1" x14ac:dyDescent="0.15">
      <c r="A36" s="22"/>
      <c r="B36" s="35"/>
      <c r="C36" s="1206" t="s">
        <v>561</v>
      </c>
      <c r="D36" s="1207"/>
      <c r="E36" s="1208"/>
      <c r="F36" s="36">
        <v>2.38</v>
      </c>
      <c r="G36" s="37">
        <v>2.98</v>
      </c>
      <c r="H36" s="37">
        <v>1.33</v>
      </c>
      <c r="I36" s="37">
        <v>1.1399999999999999</v>
      </c>
      <c r="J36" s="38">
        <v>2.5099999999999998</v>
      </c>
      <c r="K36" s="22"/>
      <c r="L36" s="22"/>
      <c r="M36" s="22"/>
      <c r="N36" s="22"/>
      <c r="O36" s="22"/>
      <c r="P36" s="22"/>
    </row>
    <row r="37" spans="1:16" ht="39" customHeight="1" x14ac:dyDescent="0.15">
      <c r="A37" s="22"/>
      <c r="B37" s="35"/>
      <c r="C37" s="1206" t="s">
        <v>562</v>
      </c>
      <c r="D37" s="1207"/>
      <c r="E37" s="1208"/>
      <c r="F37" s="36">
        <v>1.86</v>
      </c>
      <c r="G37" s="37">
        <v>1.89</v>
      </c>
      <c r="H37" s="37">
        <v>1.8</v>
      </c>
      <c r="I37" s="37">
        <v>1.82</v>
      </c>
      <c r="J37" s="38">
        <v>1.82</v>
      </c>
      <c r="K37" s="22"/>
      <c r="L37" s="22"/>
      <c r="M37" s="22"/>
      <c r="N37" s="22"/>
      <c r="O37" s="22"/>
      <c r="P37" s="22"/>
    </row>
    <row r="38" spans="1:16" ht="39" customHeight="1" x14ac:dyDescent="0.15">
      <c r="A38" s="22"/>
      <c r="B38" s="35"/>
      <c r="C38" s="1206" t="s">
        <v>563</v>
      </c>
      <c r="D38" s="1207"/>
      <c r="E38" s="1208"/>
      <c r="F38" s="36">
        <v>0.22</v>
      </c>
      <c r="G38" s="37">
        <v>3.23</v>
      </c>
      <c r="H38" s="37">
        <v>0.53</v>
      </c>
      <c r="I38" s="37">
        <v>1.1200000000000001</v>
      </c>
      <c r="J38" s="38">
        <v>1.56</v>
      </c>
      <c r="K38" s="22"/>
      <c r="L38" s="22"/>
      <c r="M38" s="22"/>
      <c r="N38" s="22"/>
      <c r="O38" s="22"/>
      <c r="P38" s="22"/>
    </row>
    <row r="39" spans="1:16" ht="39" customHeight="1" x14ac:dyDescent="0.15">
      <c r="A39" s="22"/>
      <c r="B39" s="35"/>
      <c r="C39" s="1206" t="s">
        <v>564</v>
      </c>
      <c r="D39" s="1207"/>
      <c r="E39" s="1208"/>
      <c r="F39" s="36">
        <v>1.33</v>
      </c>
      <c r="G39" s="37">
        <v>1.25</v>
      </c>
      <c r="H39" s="37">
        <v>1.39</v>
      </c>
      <c r="I39" s="37">
        <v>1.66</v>
      </c>
      <c r="J39" s="38">
        <v>1.56</v>
      </c>
      <c r="K39" s="22"/>
      <c r="L39" s="22"/>
      <c r="M39" s="22"/>
      <c r="N39" s="22"/>
      <c r="O39" s="22"/>
      <c r="P39" s="22"/>
    </row>
    <row r="40" spans="1:16" ht="39" customHeight="1" x14ac:dyDescent="0.15">
      <c r="A40" s="22"/>
      <c r="B40" s="35"/>
      <c r="C40" s="1206" t="s">
        <v>565</v>
      </c>
      <c r="D40" s="1207"/>
      <c r="E40" s="1208"/>
      <c r="F40" s="36">
        <v>2.15</v>
      </c>
      <c r="G40" s="37">
        <v>3.65</v>
      </c>
      <c r="H40" s="37">
        <v>2.02</v>
      </c>
      <c r="I40" s="37">
        <v>0.4</v>
      </c>
      <c r="J40" s="38">
        <v>0.75</v>
      </c>
      <c r="K40" s="22"/>
      <c r="L40" s="22"/>
      <c r="M40" s="22"/>
      <c r="N40" s="22"/>
      <c r="O40" s="22"/>
      <c r="P40" s="22"/>
    </row>
    <row r="41" spans="1:16" ht="39" customHeight="1" x14ac:dyDescent="0.15">
      <c r="A41" s="22"/>
      <c r="B41" s="35"/>
      <c r="C41" s="1206" t="s">
        <v>566</v>
      </c>
      <c r="D41" s="1207"/>
      <c r="E41" s="1208"/>
      <c r="F41" s="36">
        <v>0.16</v>
      </c>
      <c r="G41" s="37">
        <v>0.18</v>
      </c>
      <c r="H41" s="37">
        <v>0.09</v>
      </c>
      <c r="I41" s="37">
        <v>0.09</v>
      </c>
      <c r="J41" s="38">
        <v>0.1</v>
      </c>
      <c r="K41" s="22"/>
      <c r="L41" s="22"/>
      <c r="M41" s="22"/>
      <c r="N41" s="22"/>
      <c r="O41" s="22"/>
      <c r="P41" s="22"/>
    </row>
    <row r="42" spans="1:16" ht="39" customHeight="1" x14ac:dyDescent="0.15">
      <c r="A42" s="22"/>
      <c r="B42" s="39"/>
      <c r="C42" s="1206" t="s">
        <v>567</v>
      </c>
      <c r="D42" s="1207"/>
      <c r="E42" s="1208"/>
      <c r="F42" s="36" t="s">
        <v>508</v>
      </c>
      <c r="G42" s="37" t="s">
        <v>508</v>
      </c>
      <c r="H42" s="37" t="s">
        <v>508</v>
      </c>
      <c r="I42" s="37" t="s">
        <v>508</v>
      </c>
      <c r="J42" s="38" t="s">
        <v>508</v>
      </c>
      <c r="K42" s="22"/>
      <c r="L42" s="22"/>
      <c r="M42" s="22"/>
      <c r="N42" s="22"/>
      <c r="O42" s="22"/>
      <c r="P42" s="22"/>
    </row>
    <row r="43" spans="1:16" ht="39" customHeight="1" thickBot="1" x14ac:dyDescent="0.2">
      <c r="A43" s="22"/>
      <c r="B43" s="40"/>
      <c r="C43" s="1209" t="s">
        <v>568</v>
      </c>
      <c r="D43" s="1210"/>
      <c r="E43" s="1211"/>
      <c r="F43" s="41">
        <v>0.1</v>
      </c>
      <c r="G43" s="42">
        <v>0.06</v>
      </c>
      <c r="H43" s="42">
        <v>7.0000000000000007E-2</v>
      </c>
      <c r="I43" s="42">
        <v>0.12</v>
      </c>
      <c r="J43" s="43">
        <v>0.09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kBk594AYzTlk8enN9I6mffUGMuDMBW8MQEJWTTNI+CKb/RS4ndH0JpnAbCqEFDhLYBpOVReSNz8wGH4uol0yw==" saltValue="AJOdXLKuuo/YcJLGzbFG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Q55" sqref="Q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8782</v>
      </c>
      <c r="L45" s="60">
        <v>9037</v>
      </c>
      <c r="M45" s="60">
        <v>9119</v>
      </c>
      <c r="N45" s="60">
        <v>9603</v>
      </c>
      <c r="O45" s="61">
        <v>10251</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508</v>
      </c>
      <c r="L46" s="64" t="s">
        <v>508</v>
      </c>
      <c r="M46" s="64" t="s">
        <v>508</v>
      </c>
      <c r="N46" s="64" t="s">
        <v>508</v>
      </c>
      <c r="O46" s="65" t="s">
        <v>508</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508</v>
      </c>
      <c r="L47" s="64" t="s">
        <v>508</v>
      </c>
      <c r="M47" s="64" t="s">
        <v>508</v>
      </c>
      <c r="N47" s="64" t="s">
        <v>508</v>
      </c>
      <c r="O47" s="65" t="s">
        <v>508</v>
      </c>
      <c r="P47" s="48"/>
      <c r="Q47" s="48"/>
      <c r="R47" s="48"/>
      <c r="S47" s="48"/>
      <c r="T47" s="48"/>
      <c r="U47" s="48"/>
    </row>
    <row r="48" spans="1:21" ht="30.75" customHeight="1" x14ac:dyDescent="0.15">
      <c r="A48" s="48"/>
      <c r="B48" s="1234"/>
      <c r="C48" s="1235"/>
      <c r="D48" s="62"/>
      <c r="E48" s="1216" t="s">
        <v>15</v>
      </c>
      <c r="F48" s="1216"/>
      <c r="G48" s="1216"/>
      <c r="H48" s="1216"/>
      <c r="I48" s="1216"/>
      <c r="J48" s="1217"/>
      <c r="K48" s="63">
        <v>3134</v>
      </c>
      <c r="L48" s="64">
        <v>3428</v>
      </c>
      <c r="M48" s="64">
        <v>3448</v>
      </c>
      <c r="N48" s="64">
        <v>3996</v>
      </c>
      <c r="O48" s="65">
        <v>3719</v>
      </c>
      <c r="P48" s="48"/>
      <c r="Q48" s="48"/>
      <c r="R48" s="48"/>
      <c r="S48" s="48"/>
      <c r="T48" s="48"/>
      <c r="U48" s="48"/>
    </row>
    <row r="49" spans="1:21" ht="30.75" customHeight="1" x14ac:dyDescent="0.15">
      <c r="A49" s="48"/>
      <c r="B49" s="1234"/>
      <c r="C49" s="1235"/>
      <c r="D49" s="62"/>
      <c r="E49" s="1216" t="s">
        <v>16</v>
      </c>
      <c r="F49" s="1216"/>
      <c r="G49" s="1216"/>
      <c r="H49" s="1216"/>
      <c r="I49" s="1216"/>
      <c r="J49" s="1217"/>
      <c r="K49" s="63">
        <v>1</v>
      </c>
      <c r="L49" s="64">
        <v>1</v>
      </c>
      <c r="M49" s="64">
        <v>0</v>
      </c>
      <c r="N49" s="64" t="s">
        <v>508</v>
      </c>
      <c r="O49" s="65" t="s">
        <v>508</v>
      </c>
      <c r="P49" s="48"/>
      <c r="Q49" s="48"/>
      <c r="R49" s="48"/>
      <c r="S49" s="48"/>
      <c r="T49" s="48"/>
      <c r="U49" s="48"/>
    </row>
    <row r="50" spans="1:21" ht="30.75" customHeight="1" x14ac:dyDescent="0.15">
      <c r="A50" s="48"/>
      <c r="B50" s="1234"/>
      <c r="C50" s="1235"/>
      <c r="D50" s="62"/>
      <c r="E50" s="1216" t="s">
        <v>17</v>
      </c>
      <c r="F50" s="1216"/>
      <c r="G50" s="1216"/>
      <c r="H50" s="1216"/>
      <c r="I50" s="1216"/>
      <c r="J50" s="1217"/>
      <c r="K50" s="63">
        <v>1674</v>
      </c>
      <c r="L50" s="64">
        <v>442</v>
      </c>
      <c r="M50" s="64">
        <v>213</v>
      </c>
      <c r="N50" s="64">
        <v>194</v>
      </c>
      <c r="O50" s="65">
        <v>222</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508</v>
      </c>
      <c r="L51" s="64" t="s">
        <v>508</v>
      </c>
      <c r="M51" s="64" t="s">
        <v>508</v>
      </c>
      <c r="N51" s="64" t="s">
        <v>508</v>
      </c>
      <c r="O51" s="65" t="s">
        <v>508</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11578</v>
      </c>
      <c r="L52" s="64">
        <v>12625</v>
      </c>
      <c r="M52" s="64">
        <v>12575</v>
      </c>
      <c r="N52" s="64">
        <v>12803</v>
      </c>
      <c r="O52" s="65">
        <v>12940</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2013</v>
      </c>
      <c r="L53" s="69">
        <v>283</v>
      </c>
      <c r="M53" s="69">
        <v>205</v>
      </c>
      <c r="N53" s="69">
        <v>990</v>
      </c>
      <c r="O53" s="70">
        <v>1252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601</v>
      </c>
      <c r="L57" s="84" t="s">
        <v>601</v>
      </c>
      <c r="M57" s="84" t="s">
        <v>601</v>
      </c>
      <c r="N57" s="84" t="s">
        <v>601</v>
      </c>
      <c r="O57" s="85" t="s">
        <v>601</v>
      </c>
    </row>
    <row r="58" spans="1:21" ht="31.5" customHeight="1" thickBot="1" x14ac:dyDescent="0.2">
      <c r="B58" s="1224"/>
      <c r="C58" s="1225"/>
      <c r="D58" s="1229" t="s">
        <v>27</v>
      </c>
      <c r="E58" s="1230"/>
      <c r="F58" s="1230"/>
      <c r="G58" s="1230"/>
      <c r="H58" s="1230"/>
      <c r="I58" s="1230"/>
      <c r="J58" s="1231"/>
      <c r="K58" s="86" t="s">
        <v>601</v>
      </c>
      <c r="L58" s="87" t="s">
        <v>601</v>
      </c>
      <c r="M58" s="87" t="s">
        <v>601</v>
      </c>
      <c r="N58" s="87" t="s">
        <v>601</v>
      </c>
      <c r="O58" s="88" t="s">
        <v>601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WjxqY/ghh1cwOEMfieBXyyyOLED6R9c4fi2JTKxFclWkKTy0YaprgMefm8vIgNGFTXZAqCPjVuIprlAzXdPHA==" saltValue="H/6VgsvI27BwixdsgBejv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52" t="s">
        <v>30</v>
      </c>
      <c r="C41" s="1253"/>
      <c r="D41" s="102"/>
      <c r="E41" s="1254" t="s">
        <v>31</v>
      </c>
      <c r="F41" s="1254"/>
      <c r="G41" s="1254"/>
      <c r="H41" s="1255"/>
      <c r="I41" s="103">
        <v>114104</v>
      </c>
      <c r="J41" s="104">
        <v>117802</v>
      </c>
      <c r="K41" s="104">
        <v>120384</v>
      </c>
      <c r="L41" s="104">
        <v>121658</v>
      </c>
      <c r="M41" s="105">
        <v>121265</v>
      </c>
    </row>
    <row r="42" spans="2:13" ht="27.75" customHeight="1" x14ac:dyDescent="0.15">
      <c r="B42" s="1242"/>
      <c r="C42" s="1243"/>
      <c r="D42" s="106"/>
      <c r="E42" s="1246" t="s">
        <v>32</v>
      </c>
      <c r="F42" s="1246"/>
      <c r="G42" s="1246"/>
      <c r="H42" s="1247"/>
      <c r="I42" s="107">
        <v>3784</v>
      </c>
      <c r="J42" s="108">
        <v>3131</v>
      </c>
      <c r="K42" s="108">
        <v>2918</v>
      </c>
      <c r="L42" s="108">
        <v>2724</v>
      </c>
      <c r="M42" s="109">
        <v>2626</v>
      </c>
    </row>
    <row r="43" spans="2:13" ht="27.75" customHeight="1" x14ac:dyDescent="0.15">
      <c r="B43" s="1242"/>
      <c r="C43" s="1243"/>
      <c r="D43" s="106"/>
      <c r="E43" s="1246" t="s">
        <v>33</v>
      </c>
      <c r="F43" s="1246"/>
      <c r="G43" s="1246"/>
      <c r="H43" s="1247"/>
      <c r="I43" s="107">
        <v>31448</v>
      </c>
      <c r="J43" s="108">
        <v>40520</v>
      </c>
      <c r="K43" s="108">
        <v>39528</v>
      </c>
      <c r="L43" s="108">
        <v>39796</v>
      </c>
      <c r="M43" s="109">
        <v>38986</v>
      </c>
    </row>
    <row r="44" spans="2:13" ht="27.75" customHeight="1" x14ac:dyDescent="0.15">
      <c r="B44" s="1242"/>
      <c r="C44" s="1243"/>
      <c r="D44" s="106"/>
      <c r="E44" s="1246" t="s">
        <v>34</v>
      </c>
      <c r="F44" s="1246"/>
      <c r="G44" s="1246"/>
      <c r="H44" s="1247"/>
      <c r="I44" s="107">
        <v>1</v>
      </c>
      <c r="J44" s="108">
        <v>0</v>
      </c>
      <c r="K44" s="108" t="s">
        <v>508</v>
      </c>
      <c r="L44" s="108" t="s">
        <v>508</v>
      </c>
      <c r="M44" s="109" t="s">
        <v>508</v>
      </c>
    </row>
    <row r="45" spans="2:13" ht="27.75" customHeight="1" x14ac:dyDescent="0.15">
      <c r="B45" s="1242"/>
      <c r="C45" s="1243"/>
      <c r="D45" s="106"/>
      <c r="E45" s="1246" t="s">
        <v>35</v>
      </c>
      <c r="F45" s="1246"/>
      <c r="G45" s="1246"/>
      <c r="H45" s="1247"/>
      <c r="I45" s="107">
        <v>19942</v>
      </c>
      <c r="J45" s="108">
        <v>19601</v>
      </c>
      <c r="K45" s="108">
        <v>18997</v>
      </c>
      <c r="L45" s="108">
        <v>18725</v>
      </c>
      <c r="M45" s="109">
        <v>18525</v>
      </c>
    </row>
    <row r="46" spans="2:13" ht="27.75" customHeight="1" x14ac:dyDescent="0.15">
      <c r="B46" s="1242"/>
      <c r="C46" s="1243"/>
      <c r="D46" s="110"/>
      <c r="E46" s="1246" t="s">
        <v>36</v>
      </c>
      <c r="F46" s="1246"/>
      <c r="G46" s="1246"/>
      <c r="H46" s="1247"/>
      <c r="I46" s="107" t="s">
        <v>508</v>
      </c>
      <c r="J46" s="108" t="s">
        <v>508</v>
      </c>
      <c r="K46" s="108" t="s">
        <v>508</v>
      </c>
      <c r="L46" s="108" t="s">
        <v>508</v>
      </c>
      <c r="M46" s="109" t="s">
        <v>508</v>
      </c>
    </row>
    <row r="47" spans="2:13" ht="27.75" customHeight="1" x14ac:dyDescent="0.15">
      <c r="B47" s="1242"/>
      <c r="C47" s="1243"/>
      <c r="D47" s="111"/>
      <c r="E47" s="1256" t="s">
        <v>37</v>
      </c>
      <c r="F47" s="1257"/>
      <c r="G47" s="1257"/>
      <c r="H47" s="1258"/>
      <c r="I47" s="107" t="s">
        <v>508</v>
      </c>
      <c r="J47" s="108" t="s">
        <v>508</v>
      </c>
      <c r="K47" s="108" t="s">
        <v>508</v>
      </c>
      <c r="L47" s="108" t="s">
        <v>508</v>
      </c>
      <c r="M47" s="109" t="s">
        <v>508</v>
      </c>
    </row>
    <row r="48" spans="2:13" ht="27.75" customHeight="1" x14ac:dyDescent="0.15">
      <c r="B48" s="1242"/>
      <c r="C48" s="1243"/>
      <c r="D48" s="106"/>
      <c r="E48" s="1246" t="s">
        <v>38</v>
      </c>
      <c r="F48" s="1246"/>
      <c r="G48" s="1246"/>
      <c r="H48" s="1247"/>
      <c r="I48" s="107" t="s">
        <v>508</v>
      </c>
      <c r="J48" s="108" t="s">
        <v>508</v>
      </c>
      <c r="K48" s="108" t="s">
        <v>508</v>
      </c>
      <c r="L48" s="108" t="s">
        <v>508</v>
      </c>
      <c r="M48" s="109" t="s">
        <v>508</v>
      </c>
    </row>
    <row r="49" spans="2:13" ht="27.75" customHeight="1" x14ac:dyDescent="0.15">
      <c r="B49" s="1244"/>
      <c r="C49" s="1245"/>
      <c r="D49" s="106"/>
      <c r="E49" s="1246" t="s">
        <v>39</v>
      </c>
      <c r="F49" s="1246"/>
      <c r="G49" s="1246"/>
      <c r="H49" s="1247"/>
      <c r="I49" s="107" t="s">
        <v>508</v>
      </c>
      <c r="J49" s="108" t="s">
        <v>508</v>
      </c>
      <c r="K49" s="108" t="s">
        <v>508</v>
      </c>
      <c r="L49" s="108" t="s">
        <v>508</v>
      </c>
      <c r="M49" s="109" t="s">
        <v>508</v>
      </c>
    </row>
    <row r="50" spans="2:13" ht="27.75" customHeight="1" x14ac:dyDescent="0.15">
      <c r="B50" s="1240" t="s">
        <v>40</v>
      </c>
      <c r="C50" s="1241"/>
      <c r="D50" s="112"/>
      <c r="E50" s="1246" t="s">
        <v>41</v>
      </c>
      <c r="F50" s="1246"/>
      <c r="G50" s="1246"/>
      <c r="H50" s="1247"/>
      <c r="I50" s="107">
        <v>33223</v>
      </c>
      <c r="J50" s="108">
        <v>29480</v>
      </c>
      <c r="K50" s="108">
        <v>31822</v>
      </c>
      <c r="L50" s="108">
        <v>31590</v>
      </c>
      <c r="M50" s="109">
        <v>29673</v>
      </c>
    </row>
    <row r="51" spans="2:13" ht="27.75" customHeight="1" x14ac:dyDescent="0.15">
      <c r="B51" s="1242"/>
      <c r="C51" s="1243"/>
      <c r="D51" s="106"/>
      <c r="E51" s="1246" t="s">
        <v>42</v>
      </c>
      <c r="F51" s="1246"/>
      <c r="G51" s="1246"/>
      <c r="H51" s="1247"/>
      <c r="I51" s="107">
        <v>33129</v>
      </c>
      <c r="J51" s="108">
        <v>34174</v>
      </c>
      <c r="K51" s="108">
        <v>35088</v>
      </c>
      <c r="L51" s="108">
        <v>39569</v>
      </c>
      <c r="M51" s="109">
        <v>38468</v>
      </c>
    </row>
    <row r="52" spans="2:13" ht="27.75" customHeight="1" x14ac:dyDescent="0.15">
      <c r="B52" s="1244"/>
      <c r="C52" s="1245"/>
      <c r="D52" s="106"/>
      <c r="E52" s="1246" t="s">
        <v>43</v>
      </c>
      <c r="F52" s="1246"/>
      <c r="G52" s="1246"/>
      <c r="H52" s="1247"/>
      <c r="I52" s="107">
        <v>111241</v>
      </c>
      <c r="J52" s="108">
        <v>113403</v>
      </c>
      <c r="K52" s="108">
        <v>113048</v>
      </c>
      <c r="L52" s="108">
        <v>111960</v>
      </c>
      <c r="M52" s="109">
        <v>111253</v>
      </c>
    </row>
    <row r="53" spans="2:13" ht="27.75" customHeight="1" thickBot="1" x14ac:dyDescent="0.2">
      <c r="B53" s="1248" t="s">
        <v>44</v>
      </c>
      <c r="C53" s="1249"/>
      <c r="D53" s="113"/>
      <c r="E53" s="1250" t="s">
        <v>45</v>
      </c>
      <c r="F53" s="1250"/>
      <c r="G53" s="1250"/>
      <c r="H53" s="1251"/>
      <c r="I53" s="114">
        <v>-8313</v>
      </c>
      <c r="J53" s="115">
        <v>3997</v>
      </c>
      <c r="K53" s="115">
        <v>1869</v>
      </c>
      <c r="L53" s="115">
        <v>-217</v>
      </c>
      <c r="M53" s="116">
        <v>2008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DfkTsIFLQ5xSfpap8KJo00Jrgr+M49+DgQXmiykNWpHKe/uh1X6DEXGGmA9DUOx7uh5QEvSRE+2NrB+WHYUWw==" saltValue="c1rjNPxAbU1KJ/4/hX5wJ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3" zoomScale="70" zoomScaleNormal="70" zoomScaleSheetLayoutView="100" workbookViewId="0">
      <selection activeCell="H57" sqref="H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267" t="s">
        <v>48</v>
      </c>
      <c r="D55" s="1267"/>
      <c r="E55" s="1268"/>
      <c r="F55" s="128">
        <v>12799</v>
      </c>
      <c r="G55" s="128">
        <v>12614</v>
      </c>
      <c r="H55" s="129">
        <v>12170</v>
      </c>
    </row>
    <row r="56" spans="2:8" ht="52.5" customHeight="1" x14ac:dyDescent="0.15">
      <c r="B56" s="130"/>
      <c r="C56" s="1269" t="s">
        <v>49</v>
      </c>
      <c r="D56" s="1269"/>
      <c r="E56" s="1270"/>
      <c r="F56" s="131">
        <v>25</v>
      </c>
      <c r="G56" s="131">
        <v>25</v>
      </c>
      <c r="H56" s="132">
        <v>25</v>
      </c>
    </row>
    <row r="57" spans="2:8" ht="53.25" customHeight="1" x14ac:dyDescent="0.15">
      <c r="B57" s="130"/>
      <c r="C57" s="1271" t="s">
        <v>50</v>
      </c>
      <c r="D57" s="1271"/>
      <c r="E57" s="1272"/>
      <c r="F57" s="133">
        <v>7627</v>
      </c>
      <c r="G57" s="133">
        <v>8050</v>
      </c>
      <c r="H57" s="134">
        <v>8136</v>
      </c>
    </row>
    <row r="58" spans="2:8" ht="45.75" customHeight="1" x14ac:dyDescent="0.15">
      <c r="B58" s="135"/>
      <c r="C58" s="1259" t="s">
        <v>588</v>
      </c>
      <c r="D58" s="1260"/>
      <c r="E58" s="1261"/>
      <c r="F58" s="136">
        <v>4085</v>
      </c>
      <c r="G58" s="136">
        <v>5086</v>
      </c>
      <c r="H58" s="137">
        <v>5703</v>
      </c>
    </row>
    <row r="59" spans="2:8" ht="45.75" customHeight="1" x14ac:dyDescent="0.15">
      <c r="B59" s="135"/>
      <c r="C59" s="1259" t="s">
        <v>589</v>
      </c>
      <c r="D59" s="1260"/>
      <c r="E59" s="1261"/>
      <c r="F59" s="136">
        <v>809</v>
      </c>
      <c r="G59" s="136">
        <v>809</v>
      </c>
      <c r="H59" s="137">
        <v>809</v>
      </c>
    </row>
    <row r="60" spans="2:8" ht="45.75" customHeight="1" x14ac:dyDescent="0.15">
      <c r="B60" s="135"/>
      <c r="C60" s="1259" t="s">
        <v>590</v>
      </c>
      <c r="D60" s="1260"/>
      <c r="E60" s="1261"/>
      <c r="F60" s="136">
        <v>1842</v>
      </c>
      <c r="G60" s="136">
        <v>1253</v>
      </c>
      <c r="H60" s="137">
        <v>703</v>
      </c>
    </row>
    <row r="61" spans="2:8" ht="45.75" customHeight="1" x14ac:dyDescent="0.15">
      <c r="B61" s="135"/>
      <c r="C61" s="1259" t="s">
        <v>592</v>
      </c>
      <c r="D61" s="1260"/>
      <c r="E61" s="1261"/>
      <c r="F61" s="136">
        <v>127</v>
      </c>
      <c r="G61" s="136">
        <v>126</v>
      </c>
      <c r="H61" s="137">
        <v>124</v>
      </c>
    </row>
    <row r="62" spans="2:8" ht="45.75" customHeight="1" thickBot="1" x14ac:dyDescent="0.2">
      <c r="B62" s="138"/>
      <c r="C62" s="1262" t="s">
        <v>591</v>
      </c>
      <c r="D62" s="1263"/>
      <c r="E62" s="1264"/>
      <c r="F62" s="139">
        <v>123</v>
      </c>
      <c r="G62" s="139">
        <v>123</v>
      </c>
      <c r="H62" s="140">
        <v>123</v>
      </c>
    </row>
    <row r="63" spans="2:8" ht="52.5" customHeight="1" thickBot="1" x14ac:dyDescent="0.2">
      <c r="B63" s="141"/>
      <c r="C63" s="1265" t="s">
        <v>51</v>
      </c>
      <c r="D63" s="1265"/>
      <c r="E63" s="1266"/>
      <c r="F63" s="142">
        <v>20451</v>
      </c>
      <c r="G63" s="142">
        <v>20690</v>
      </c>
      <c r="H63" s="143">
        <v>20331</v>
      </c>
    </row>
    <row r="64" spans="2:8" ht="15" customHeight="1" x14ac:dyDescent="0.15"/>
  </sheetData>
  <sheetProtection algorithmName="SHA-512" hashValue="1cifw6bkCVFcD+1gMeTkiSy8XCJNw42RbJYXEiZTIjOj081614WunBgsACnYzVgnmuK8x/r821X2y1kTNDY1vQ==" saltValue="gF+3up68Nfm/sXgnsxLM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N43" zoomScale="90" zoomScaleNormal="90" zoomScaleSheetLayoutView="55" workbookViewId="0">
      <selection activeCell="BQ71" sqref="BQ71"/>
    </sheetView>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616</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616</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615</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609</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614</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607</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549</v>
      </c>
      <c r="BQ50" s="1283"/>
      <c r="BR50" s="1283"/>
      <c r="BS50" s="1283"/>
      <c r="BT50" s="1283"/>
      <c r="BU50" s="1283"/>
      <c r="BV50" s="1283"/>
      <c r="BW50" s="1283"/>
      <c r="BX50" s="1283" t="s">
        <v>550</v>
      </c>
      <c r="BY50" s="1283"/>
      <c r="BZ50" s="1283"/>
      <c r="CA50" s="1283"/>
      <c r="CB50" s="1283"/>
      <c r="CC50" s="1283"/>
      <c r="CD50" s="1283"/>
      <c r="CE50" s="1283"/>
      <c r="CF50" s="1283" t="s">
        <v>551</v>
      </c>
      <c r="CG50" s="1283"/>
      <c r="CH50" s="1283"/>
      <c r="CI50" s="1283"/>
      <c r="CJ50" s="1283"/>
      <c r="CK50" s="1283"/>
      <c r="CL50" s="1283"/>
      <c r="CM50" s="1283"/>
      <c r="CN50" s="1283" t="s">
        <v>552</v>
      </c>
      <c r="CO50" s="1283"/>
      <c r="CP50" s="1283"/>
      <c r="CQ50" s="1283"/>
      <c r="CR50" s="1283"/>
      <c r="CS50" s="1283"/>
      <c r="CT50" s="1283"/>
      <c r="CU50" s="1283"/>
      <c r="CV50" s="1283" t="s">
        <v>553</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606</v>
      </c>
      <c r="AO51" s="1282"/>
      <c r="AP51" s="1282"/>
      <c r="AQ51" s="1282"/>
      <c r="AR51" s="1282"/>
      <c r="AS51" s="1282"/>
      <c r="AT51" s="1282"/>
      <c r="AU51" s="1282"/>
      <c r="AV51" s="1282"/>
      <c r="AW51" s="1282"/>
      <c r="AX51" s="1282"/>
      <c r="AY51" s="1282"/>
      <c r="AZ51" s="1282"/>
      <c r="BA51" s="1282"/>
      <c r="BB51" s="1282" t="s">
        <v>604</v>
      </c>
      <c r="BC51" s="1282"/>
      <c r="BD51" s="1282"/>
      <c r="BE51" s="1282"/>
      <c r="BF51" s="1282"/>
      <c r="BG51" s="1282"/>
      <c r="BH51" s="1282"/>
      <c r="BI51" s="1282"/>
      <c r="BJ51" s="1282"/>
      <c r="BK51" s="1282"/>
      <c r="BL51" s="1282"/>
      <c r="BM51" s="1282"/>
      <c r="BN51" s="1282"/>
      <c r="BO51" s="1282"/>
      <c r="BP51" s="1281"/>
      <c r="BQ51" s="1281"/>
      <c r="BR51" s="1281"/>
      <c r="BS51" s="1281"/>
      <c r="BT51" s="1281"/>
      <c r="BU51" s="1281"/>
      <c r="BV51" s="1281"/>
      <c r="BW51" s="1281"/>
      <c r="BX51" s="1281">
        <v>5.2</v>
      </c>
      <c r="BY51" s="1281"/>
      <c r="BZ51" s="1281"/>
      <c r="CA51" s="1281"/>
      <c r="CB51" s="1281"/>
      <c r="CC51" s="1281"/>
      <c r="CD51" s="1281"/>
      <c r="CE51" s="1281"/>
      <c r="CF51" s="1281">
        <v>2.4</v>
      </c>
      <c r="CG51" s="1281"/>
      <c r="CH51" s="1281"/>
      <c r="CI51" s="1281"/>
      <c r="CJ51" s="1281"/>
      <c r="CK51" s="1281"/>
      <c r="CL51" s="1281"/>
      <c r="CM51" s="1281"/>
      <c r="CN51" s="1281"/>
      <c r="CO51" s="1281"/>
      <c r="CP51" s="1281"/>
      <c r="CQ51" s="1281"/>
      <c r="CR51" s="1281"/>
      <c r="CS51" s="1281"/>
      <c r="CT51" s="1281"/>
      <c r="CU51" s="1281"/>
      <c r="CV51" s="1281">
        <v>2.4</v>
      </c>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613</v>
      </c>
      <c r="BC53" s="1282"/>
      <c r="BD53" s="1282"/>
      <c r="BE53" s="1282"/>
      <c r="BF53" s="1282"/>
      <c r="BG53" s="1282"/>
      <c r="BH53" s="1282"/>
      <c r="BI53" s="1282"/>
      <c r="BJ53" s="1282"/>
      <c r="BK53" s="1282"/>
      <c r="BL53" s="1282"/>
      <c r="BM53" s="1282"/>
      <c r="BN53" s="1282"/>
      <c r="BO53" s="1282"/>
      <c r="BP53" s="1281">
        <v>65.599999999999994</v>
      </c>
      <c r="BQ53" s="1281"/>
      <c r="BR53" s="1281"/>
      <c r="BS53" s="1281"/>
      <c r="BT53" s="1281"/>
      <c r="BU53" s="1281"/>
      <c r="BV53" s="1281"/>
      <c r="BW53" s="1281"/>
      <c r="BX53" s="1281">
        <v>66.599999999999994</v>
      </c>
      <c r="BY53" s="1281"/>
      <c r="BZ53" s="1281"/>
      <c r="CA53" s="1281"/>
      <c r="CB53" s="1281"/>
      <c r="CC53" s="1281"/>
      <c r="CD53" s="1281"/>
      <c r="CE53" s="1281"/>
      <c r="CF53" s="1281">
        <v>66.7</v>
      </c>
      <c r="CG53" s="1281"/>
      <c r="CH53" s="1281"/>
      <c r="CI53" s="1281"/>
      <c r="CJ53" s="1281"/>
      <c r="CK53" s="1281"/>
      <c r="CL53" s="1281"/>
      <c r="CM53" s="1281"/>
      <c r="CN53" s="1281">
        <v>67.3</v>
      </c>
      <c r="CO53" s="1281"/>
      <c r="CP53" s="1281"/>
      <c r="CQ53" s="1281"/>
      <c r="CR53" s="1281"/>
      <c r="CS53" s="1281"/>
      <c r="CT53" s="1281"/>
      <c r="CU53" s="1281"/>
      <c r="CV53" s="1281">
        <v>68.3</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605</v>
      </c>
      <c r="AO55" s="1283"/>
      <c r="AP55" s="1283"/>
      <c r="AQ55" s="1283"/>
      <c r="AR55" s="1283"/>
      <c r="AS55" s="1283"/>
      <c r="AT55" s="1283"/>
      <c r="AU55" s="1283"/>
      <c r="AV55" s="1283"/>
      <c r="AW55" s="1283"/>
      <c r="AX55" s="1283"/>
      <c r="AY55" s="1283"/>
      <c r="AZ55" s="1283"/>
      <c r="BA55" s="1283"/>
      <c r="BB55" s="1282" t="s">
        <v>612</v>
      </c>
      <c r="BC55" s="1282"/>
      <c r="BD55" s="1282"/>
      <c r="BE55" s="1282"/>
      <c r="BF55" s="1282"/>
      <c r="BG55" s="1282"/>
      <c r="BH55" s="1282"/>
      <c r="BI55" s="1282"/>
      <c r="BJ55" s="1282"/>
      <c r="BK55" s="1282"/>
      <c r="BL55" s="1282"/>
      <c r="BM55" s="1282"/>
      <c r="BN55" s="1282"/>
      <c r="BO55" s="1282"/>
      <c r="BP55" s="1281">
        <v>16.600000000000001</v>
      </c>
      <c r="BQ55" s="1281"/>
      <c r="BR55" s="1281"/>
      <c r="BS55" s="1281"/>
      <c r="BT55" s="1281"/>
      <c r="BU55" s="1281"/>
      <c r="BV55" s="1281"/>
      <c r="BW55" s="1281"/>
      <c r="BX55" s="1281">
        <v>17.399999999999999</v>
      </c>
      <c r="BY55" s="1281"/>
      <c r="BZ55" s="1281"/>
      <c r="CA55" s="1281"/>
      <c r="CB55" s="1281"/>
      <c r="CC55" s="1281"/>
      <c r="CD55" s="1281"/>
      <c r="CE55" s="1281"/>
      <c r="CF55" s="1281">
        <v>12.1</v>
      </c>
      <c r="CG55" s="1281"/>
      <c r="CH55" s="1281"/>
      <c r="CI55" s="1281"/>
      <c r="CJ55" s="1281"/>
      <c r="CK55" s="1281"/>
      <c r="CL55" s="1281"/>
      <c r="CM55" s="1281"/>
      <c r="CN55" s="1281">
        <v>11.2</v>
      </c>
      <c r="CO55" s="1281"/>
      <c r="CP55" s="1281"/>
      <c r="CQ55" s="1281"/>
      <c r="CR55" s="1281"/>
      <c r="CS55" s="1281"/>
      <c r="CT55" s="1281"/>
      <c r="CU55" s="1281"/>
      <c r="CV55" s="1281">
        <v>7.1</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611</v>
      </c>
      <c r="BC57" s="1282"/>
      <c r="BD57" s="1282"/>
      <c r="BE57" s="1282"/>
      <c r="BF57" s="1282"/>
      <c r="BG57" s="1282"/>
      <c r="BH57" s="1282"/>
      <c r="BI57" s="1282"/>
      <c r="BJ57" s="1282"/>
      <c r="BK57" s="1282"/>
      <c r="BL57" s="1282"/>
      <c r="BM57" s="1282"/>
      <c r="BN57" s="1282"/>
      <c r="BO57" s="1282"/>
      <c r="BP57" s="1281">
        <v>58.6</v>
      </c>
      <c r="BQ57" s="1281"/>
      <c r="BR57" s="1281"/>
      <c r="BS57" s="1281"/>
      <c r="BT57" s="1281"/>
      <c r="BU57" s="1281"/>
      <c r="BV57" s="1281"/>
      <c r="BW57" s="1281"/>
      <c r="BX57" s="1281">
        <v>58.9</v>
      </c>
      <c r="BY57" s="1281"/>
      <c r="BZ57" s="1281"/>
      <c r="CA57" s="1281"/>
      <c r="CB57" s="1281"/>
      <c r="CC57" s="1281"/>
      <c r="CD57" s="1281"/>
      <c r="CE57" s="1281"/>
      <c r="CF57" s="1281">
        <v>59.4</v>
      </c>
      <c r="CG57" s="1281"/>
      <c r="CH57" s="1281"/>
      <c r="CI57" s="1281"/>
      <c r="CJ57" s="1281"/>
      <c r="CK57" s="1281"/>
      <c r="CL57" s="1281"/>
      <c r="CM57" s="1281"/>
      <c r="CN57" s="1281">
        <v>60.2</v>
      </c>
      <c r="CO57" s="1281"/>
      <c r="CP57" s="1281"/>
      <c r="CQ57" s="1281"/>
      <c r="CR57" s="1281"/>
      <c r="CS57" s="1281"/>
      <c r="CT57" s="1281"/>
      <c r="CU57" s="1281"/>
      <c r="CV57" s="1281">
        <v>61</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610</v>
      </c>
    </row>
    <row r="64" spans="1:109" ht="13.5" x14ac:dyDescent="0.15">
      <c r="B64" s="1274"/>
      <c r="G64" s="1311"/>
      <c r="I64" s="1313"/>
      <c r="J64" s="1313"/>
      <c r="K64" s="1313"/>
      <c r="L64" s="1313"/>
      <c r="M64" s="1313"/>
      <c r="N64" s="1312"/>
      <c r="AM64" s="1311"/>
      <c r="AN64" s="1311" t="s">
        <v>609</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customHeight="1" x14ac:dyDescent="0.15">
      <c r="B65" s="1274"/>
      <c r="AN65" s="1309" t="s">
        <v>608</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607</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549</v>
      </c>
      <c r="BQ72" s="1283"/>
      <c r="BR72" s="1283"/>
      <c r="BS72" s="1283"/>
      <c r="BT72" s="1283"/>
      <c r="BU72" s="1283"/>
      <c r="BV72" s="1283"/>
      <c r="BW72" s="1283"/>
      <c r="BX72" s="1283" t="s">
        <v>550</v>
      </c>
      <c r="BY72" s="1283"/>
      <c r="BZ72" s="1283"/>
      <c r="CA72" s="1283"/>
      <c r="CB72" s="1283"/>
      <c r="CC72" s="1283"/>
      <c r="CD72" s="1283"/>
      <c r="CE72" s="1283"/>
      <c r="CF72" s="1283" t="s">
        <v>551</v>
      </c>
      <c r="CG72" s="1283"/>
      <c r="CH72" s="1283"/>
      <c r="CI72" s="1283"/>
      <c r="CJ72" s="1283"/>
      <c r="CK72" s="1283"/>
      <c r="CL72" s="1283"/>
      <c r="CM72" s="1283"/>
      <c r="CN72" s="1283" t="s">
        <v>552</v>
      </c>
      <c r="CO72" s="1283"/>
      <c r="CP72" s="1283"/>
      <c r="CQ72" s="1283"/>
      <c r="CR72" s="1283"/>
      <c r="CS72" s="1283"/>
      <c r="CT72" s="1283"/>
      <c r="CU72" s="1283"/>
      <c r="CV72" s="1283" t="s">
        <v>553</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606</v>
      </c>
      <c r="AO73" s="1282"/>
      <c r="AP73" s="1282"/>
      <c r="AQ73" s="1282"/>
      <c r="AR73" s="1282"/>
      <c r="AS73" s="1282"/>
      <c r="AT73" s="1282"/>
      <c r="AU73" s="1282"/>
      <c r="AV73" s="1282"/>
      <c r="AW73" s="1282"/>
      <c r="AX73" s="1282"/>
      <c r="AY73" s="1282"/>
      <c r="AZ73" s="1282"/>
      <c r="BA73" s="1282"/>
      <c r="BB73" s="1282" t="s">
        <v>604</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v>5.2</v>
      </c>
      <c r="BY73" s="1281"/>
      <c r="BZ73" s="1281"/>
      <c r="CA73" s="1281"/>
      <c r="CB73" s="1281"/>
      <c r="CC73" s="1281"/>
      <c r="CD73" s="1281"/>
      <c r="CE73" s="1281"/>
      <c r="CF73" s="1281">
        <v>2.4</v>
      </c>
      <c r="CG73" s="1281"/>
      <c r="CH73" s="1281"/>
      <c r="CI73" s="1281"/>
      <c r="CJ73" s="1281"/>
      <c r="CK73" s="1281"/>
      <c r="CL73" s="1281"/>
      <c r="CM73" s="1281"/>
      <c r="CN73" s="1281"/>
      <c r="CO73" s="1281"/>
      <c r="CP73" s="1281"/>
      <c r="CQ73" s="1281"/>
      <c r="CR73" s="1281"/>
      <c r="CS73" s="1281"/>
      <c r="CT73" s="1281"/>
      <c r="CU73" s="1281"/>
      <c r="CV73" s="1281">
        <v>2.4</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602</v>
      </c>
      <c r="BC75" s="1282"/>
      <c r="BD75" s="1282"/>
      <c r="BE75" s="1282"/>
      <c r="BF75" s="1282"/>
      <c r="BG75" s="1282"/>
      <c r="BH75" s="1282"/>
      <c r="BI75" s="1282"/>
      <c r="BJ75" s="1282"/>
      <c r="BK75" s="1282"/>
      <c r="BL75" s="1282"/>
      <c r="BM75" s="1282"/>
      <c r="BN75" s="1282"/>
      <c r="BO75" s="1282"/>
      <c r="BP75" s="1281">
        <v>0.9</v>
      </c>
      <c r="BQ75" s="1281"/>
      <c r="BR75" s="1281"/>
      <c r="BS75" s="1281"/>
      <c r="BT75" s="1281"/>
      <c r="BU75" s="1281"/>
      <c r="BV75" s="1281"/>
      <c r="BW75" s="1281"/>
      <c r="BX75" s="1281">
        <v>0.9</v>
      </c>
      <c r="BY75" s="1281"/>
      <c r="BZ75" s="1281"/>
      <c r="CA75" s="1281"/>
      <c r="CB75" s="1281"/>
      <c r="CC75" s="1281"/>
      <c r="CD75" s="1281"/>
      <c r="CE75" s="1281"/>
      <c r="CF75" s="1281">
        <v>1</v>
      </c>
      <c r="CG75" s="1281"/>
      <c r="CH75" s="1281"/>
      <c r="CI75" s="1281"/>
      <c r="CJ75" s="1281"/>
      <c r="CK75" s="1281"/>
      <c r="CL75" s="1281"/>
      <c r="CM75" s="1281"/>
      <c r="CN75" s="1281">
        <v>0.6</v>
      </c>
      <c r="CO75" s="1281"/>
      <c r="CP75" s="1281"/>
      <c r="CQ75" s="1281"/>
      <c r="CR75" s="1281"/>
      <c r="CS75" s="1281"/>
      <c r="CT75" s="1281"/>
      <c r="CU75" s="1281"/>
      <c r="CV75" s="1281">
        <v>1</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605</v>
      </c>
      <c r="AO77" s="1283"/>
      <c r="AP77" s="1283"/>
      <c r="AQ77" s="1283"/>
      <c r="AR77" s="1283"/>
      <c r="AS77" s="1283"/>
      <c r="AT77" s="1283"/>
      <c r="AU77" s="1283"/>
      <c r="AV77" s="1283"/>
      <c r="AW77" s="1283"/>
      <c r="AX77" s="1283"/>
      <c r="AY77" s="1283"/>
      <c r="AZ77" s="1283"/>
      <c r="BA77" s="1283"/>
      <c r="BB77" s="1282" t="s">
        <v>604</v>
      </c>
      <c r="BC77" s="1282"/>
      <c r="BD77" s="1282"/>
      <c r="BE77" s="1282"/>
      <c r="BF77" s="1282"/>
      <c r="BG77" s="1282"/>
      <c r="BH77" s="1282"/>
      <c r="BI77" s="1282"/>
      <c r="BJ77" s="1282"/>
      <c r="BK77" s="1282"/>
      <c r="BL77" s="1282"/>
      <c r="BM77" s="1282"/>
      <c r="BN77" s="1282"/>
      <c r="BO77" s="1282"/>
      <c r="BP77" s="1281">
        <v>16.600000000000001</v>
      </c>
      <c r="BQ77" s="1281"/>
      <c r="BR77" s="1281"/>
      <c r="BS77" s="1281"/>
      <c r="BT77" s="1281"/>
      <c r="BU77" s="1281"/>
      <c r="BV77" s="1281"/>
      <c r="BW77" s="1281"/>
      <c r="BX77" s="1281">
        <v>17.399999999999999</v>
      </c>
      <c r="BY77" s="1281"/>
      <c r="BZ77" s="1281"/>
      <c r="CA77" s="1281"/>
      <c r="CB77" s="1281"/>
      <c r="CC77" s="1281"/>
      <c r="CD77" s="1281"/>
      <c r="CE77" s="1281"/>
      <c r="CF77" s="1281">
        <v>12.1</v>
      </c>
      <c r="CG77" s="1281"/>
      <c r="CH77" s="1281"/>
      <c r="CI77" s="1281"/>
      <c r="CJ77" s="1281"/>
      <c r="CK77" s="1281"/>
      <c r="CL77" s="1281"/>
      <c r="CM77" s="1281"/>
      <c r="CN77" s="1281">
        <v>11.2</v>
      </c>
      <c r="CO77" s="1281"/>
      <c r="CP77" s="1281"/>
      <c r="CQ77" s="1281"/>
      <c r="CR77" s="1281"/>
      <c r="CS77" s="1281"/>
      <c r="CT77" s="1281"/>
      <c r="CU77" s="1281"/>
      <c r="CV77" s="1281">
        <v>7.1</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603</v>
      </c>
      <c r="BC79" s="1282"/>
      <c r="BD79" s="1282"/>
      <c r="BE79" s="1282"/>
      <c r="BF79" s="1282"/>
      <c r="BG79" s="1282"/>
      <c r="BH79" s="1282"/>
      <c r="BI79" s="1282"/>
      <c r="BJ79" s="1282"/>
      <c r="BK79" s="1282"/>
      <c r="BL79" s="1282"/>
      <c r="BM79" s="1282"/>
      <c r="BN79" s="1282"/>
      <c r="BO79" s="1282"/>
      <c r="BP79" s="1281">
        <v>3.6</v>
      </c>
      <c r="BQ79" s="1281"/>
      <c r="BR79" s="1281"/>
      <c r="BS79" s="1281"/>
      <c r="BT79" s="1281"/>
      <c r="BU79" s="1281"/>
      <c r="BV79" s="1281"/>
      <c r="BW79" s="1281"/>
      <c r="BX79" s="1281">
        <v>3.6</v>
      </c>
      <c r="BY79" s="1281"/>
      <c r="BZ79" s="1281"/>
      <c r="CA79" s="1281"/>
      <c r="CB79" s="1281"/>
      <c r="CC79" s="1281"/>
      <c r="CD79" s="1281"/>
      <c r="CE79" s="1281"/>
      <c r="CF79" s="1281">
        <v>3.5</v>
      </c>
      <c r="CG79" s="1281"/>
      <c r="CH79" s="1281"/>
      <c r="CI79" s="1281"/>
      <c r="CJ79" s="1281"/>
      <c r="CK79" s="1281"/>
      <c r="CL79" s="1281"/>
      <c r="CM79" s="1281"/>
      <c r="CN79" s="1281">
        <v>3.5</v>
      </c>
      <c r="CO79" s="1281"/>
      <c r="CP79" s="1281"/>
      <c r="CQ79" s="1281"/>
      <c r="CR79" s="1281"/>
      <c r="CS79" s="1281"/>
      <c r="CT79" s="1281"/>
      <c r="CU79" s="1281"/>
      <c r="CV79" s="1281">
        <v>3.4</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i/jKoEWxwYl7vphkRhNaMO1cj7jU8Xh4Vxrz45MUXBiVmy1JPfQIk9nc+oIk5y8iTzl6AnCNI2aW5yaI0GKPEw==" saltValue="JLd5geP0KSx4fehrSufZhw=="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7" zoomScale="80" zoomScaleNormal="80" zoomScaleSheetLayoutView="70"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496</v>
      </c>
    </row>
  </sheetData>
  <sheetProtection algorithmName="SHA-512" hashValue="QpOjvAAEQkIGoR7NWLh9v30I8wSDLdHKyeQz8MJc/sf5f+h3v3JbfsZk6OLjqbGiLpXi5I5awIiWUlp/T1XJkA==" saltValue="bJwSC2Lf6F2manUifkBSZ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J62" zoomScaleNormal="100" zoomScaleSheetLayoutView="55"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617</v>
      </c>
    </row>
  </sheetData>
  <sheetProtection algorithmName="SHA-512" hashValue="Szjk4HQ435ZN64d8AJlxurnCiBadoyRZ9wHQ12I8R6ZALL69pAmhN9dpNdXWJFYsMUEw8m/+Q0NlHts0xoxb5A==" saltValue="jUZEtf6pWii5DYkMEpIXg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546</v>
      </c>
      <c r="G2" s="157"/>
      <c r="H2" s="158"/>
    </row>
    <row r="3" spans="1:8" x14ac:dyDescent="0.15">
      <c r="A3" s="154" t="s">
        <v>539</v>
      </c>
      <c r="B3" s="159"/>
      <c r="C3" s="160"/>
      <c r="D3" s="161">
        <v>43228</v>
      </c>
      <c r="E3" s="162"/>
      <c r="F3" s="163">
        <v>39893</v>
      </c>
      <c r="G3" s="164"/>
      <c r="H3" s="165"/>
    </row>
    <row r="4" spans="1:8" x14ac:dyDescent="0.15">
      <c r="A4" s="166"/>
      <c r="B4" s="167"/>
      <c r="C4" s="168"/>
      <c r="D4" s="169">
        <v>29162</v>
      </c>
      <c r="E4" s="170"/>
      <c r="F4" s="171">
        <v>26170</v>
      </c>
      <c r="G4" s="172"/>
      <c r="H4" s="173"/>
    </row>
    <row r="5" spans="1:8" x14ac:dyDescent="0.15">
      <c r="A5" s="154" t="s">
        <v>541</v>
      </c>
      <c r="B5" s="159"/>
      <c r="C5" s="160"/>
      <c r="D5" s="161">
        <v>26709</v>
      </c>
      <c r="E5" s="162"/>
      <c r="F5" s="163">
        <v>41080</v>
      </c>
      <c r="G5" s="164"/>
      <c r="H5" s="165"/>
    </row>
    <row r="6" spans="1:8" x14ac:dyDescent="0.15">
      <c r="A6" s="166"/>
      <c r="B6" s="167"/>
      <c r="C6" s="168"/>
      <c r="D6" s="169">
        <v>19117</v>
      </c>
      <c r="E6" s="170"/>
      <c r="F6" s="171">
        <v>27265</v>
      </c>
      <c r="G6" s="172"/>
      <c r="H6" s="173"/>
    </row>
    <row r="7" spans="1:8" x14ac:dyDescent="0.15">
      <c r="A7" s="154" t="s">
        <v>542</v>
      </c>
      <c r="B7" s="159"/>
      <c r="C7" s="160"/>
      <c r="D7" s="161">
        <v>23141</v>
      </c>
      <c r="E7" s="162"/>
      <c r="F7" s="163">
        <v>33173</v>
      </c>
      <c r="G7" s="164"/>
      <c r="H7" s="165"/>
    </row>
    <row r="8" spans="1:8" x14ac:dyDescent="0.15">
      <c r="A8" s="166"/>
      <c r="B8" s="167"/>
      <c r="C8" s="168"/>
      <c r="D8" s="169">
        <v>15383</v>
      </c>
      <c r="E8" s="170"/>
      <c r="F8" s="171">
        <v>20353</v>
      </c>
      <c r="G8" s="172"/>
      <c r="H8" s="173"/>
    </row>
    <row r="9" spans="1:8" x14ac:dyDescent="0.15">
      <c r="A9" s="154" t="s">
        <v>543</v>
      </c>
      <c r="B9" s="159"/>
      <c r="C9" s="160"/>
      <c r="D9" s="161">
        <v>22793</v>
      </c>
      <c r="E9" s="162"/>
      <c r="F9" s="163">
        <v>37644</v>
      </c>
      <c r="G9" s="164"/>
      <c r="H9" s="165"/>
    </row>
    <row r="10" spans="1:8" x14ac:dyDescent="0.15">
      <c r="A10" s="166"/>
      <c r="B10" s="167"/>
      <c r="C10" s="168"/>
      <c r="D10" s="169">
        <v>15427</v>
      </c>
      <c r="E10" s="170"/>
      <c r="F10" s="171">
        <v>24939</v>
      </c>
      <c r="G10" s="172"/>
      <c r="H10" s="173"/>
    </row>
    <row r="11" spans="1:8" x14ac:dyDescent="0.15">
      <c r="A11" s="154" t="s">
        <v>544</v>
      </c>
      <c r="B11" s="159"/>
      <c r="C11" s="160"/>
      <c r="D11" s="161">
        <v>20400</v>
      </c>
      <c r="E11" s="162"/>
      <c r="F11" s="163">
        <v>39221</v>
      </c>
      <c r="G11" s="164"/>
      <c r="H11" s="165"/>
    </row>
    <row r="12" spans="1:8" x14ac:dyDescent="0.15">
      <c r="A12" s="166"/>
      <c r="B12" s="167"/>
      <c r="C12" s="174"/>
      <c r="D12" s="169">
        <v>12801</v>
      </c>
      <c r="E12" s="170"/>
      <c r="F12" s="171">
        <v>24821</v>
      </c>
      <c r="G12" s="172"/>
      <c r="H12" s="173"/>
    </row>
    <row r="13" spans="1:8" x14ac:dyDescent="0.15">
      <c r="A13" s="154"/>
      <c r="B13" s="159"/>
      <c r="C13" s="175"/>
      <c r="D13" s="176">
        <v>27254</v>
      </c>
      <c r="E13" s="177"/>
      <c r="F13" s="178">
        <v>38202</v>
      </c>
      <c r="G13" s="179"/>
      <c r="H13" s="165"/>
    </row>
    <row r="14" spans="1:8" x14ac:dyDescent="0.15">
      <c r="A14" s="166"/>
      <c r="B14" s="167"/>
      <c r="C14" s="168"/>
      <c r="D14" s="169">
        <v>18378</v>
      </c>
      <c r="E14" s="170"/>
      <c r="F14" s="171">
        <v>24710</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6.81</v>
      </c>
      <c r="C19" s="180">
        <f>ROUND(VALUE(SUBSTITUTE(実質収支比率等に係る経年分析!G$48,"▲","-")),2)</f>
        <v>7.58</v>
      </c>
      <c r="D19" s="180">
        <f>ROUND(VALUE(SUBSTITUTE(実質収支比率等に係る経年分析!H$48,"▲","-")),2)</f>
        <v>6.47</v>
      </c>
      <c r="E19" s="180">
        <f>ROUND(VALUE(SUBSTITUTE(実質収支比率等に係る経年分析!I$48,"▲","-")),2)</f>
        <v>6.6</v>
      </c>
      <c r="F19" s="180">
        <f>ROUND(VALUE(SUBSTITUTE(実質収支比率等に係る経年分析!J$48,"▲","-")),2)</f>
        <v>6.51</v>
      </c>
    </row>
    <row r="20" spans="1:11" x14ac:dyDescent="0.15">
      <c r="A20" s="180" t="s">
        <v>55</v>
      </c>
      <c r="B20" s="180">
        <f>ROUND(VALUE(SUBSTITUTE(実質収支比率等に係る経年分析!F$47,"▲","-")),2)</f>
        <v>16.829999999999998</v>
      </c>
      <c r="C20" s="180">
        <f>ROUND(VALUE(SUBSTITUTE(実質収支比率等に係る経年分析!G$47,"▲","-")),2)</f>
        <v>14.1</v>
      </c>
      <c r="D20" s="180">
        <f>ROUND(VALUE(SUBSTITUTE(実質収支比率等に係る経年分析!H$47,"▲","-")),2)</f>
        <v>14.77</v>
      </c>
      <c r="E20" s="180">
        <f>ROUND(VALUE(SUBSTITUTE(実質収支比率等に係る経年分析!I$47,"▲","-")),2)</f>
        <v>14.44</v>
      </c>
      <c r="F20" s="180">
        <f>ROUND(VALUE(SUBSTITUTE(実質収支比率等に係る経年分析!J$47,"▲","-")),2)</f>
        <v>13.45</v>
      </c>
    </row>
    <row r="21" spans="1:11" x14ac:dyDescent="0.15">
      <c r="A21" s="180" t="s">
        <v>56</v>
      </c>
      <c r="B21" s="180">
        <f>IF(ISNUMBER(VALUE(SUBSTITUTE(実質収支比率等に係る経年分析!F$49,"▲","-"))),ROUND(VALUE(SUBSTITUTE(実質収支比率等に係る経年分析!F$49,"▲","-")),2),NA())</f>
        <v>-0.88</v>
      </c>
      <c r="C21" s="180">
        <f>IF(ISNUMBER(VALUE(SUBSTITUTE(実質収支比率等に係る経年分析!G$49,"▲","-"))),ROUND(VALUE(SUBSTITUTE(実質収支比率等に係る経年分析!G$49,"▲","-")),2),NA())</f>
        <v>-1.66</v>
      </c>
      <c r="D21" s="180">
        <f>IF(ISNUMBER(VALUE(SUBSTITUTE(実質収支比率等に係る経年分析!H$49,"▲","-"))),ROUND(VALUE(SUBSTITUTE(実質収支比率等に係る経年分析!H$49,"▲","-")),2),NA())</f>
        <v>-0.22</v>
      </c>
      <c r="E21" s="180">
        <f>IF(ISNUMBER(VALUE(SUBSTITUTE(実質収支比率等に係る経年分析!I$49,"▲","-"))),ROUND(VALUE(SUBSTITUTE(実質収支比率等に係る経年分析!I$49,"▲","-")),2),NA())</f>
        <v>-0.03</v>
      </c>
      <c r="F21" s="180">
        <f>IF(ISNUMBER(VALUE(SUBSTITUTE(実質収支比率等に係る経年分析!J$49,"▲","-"))),ROUND(VALUE(SUBSTITUTE(実質収支比率等に係る経年分析!J$49,"▲","-")),2),NA())</f>
        <v>-0.34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7.0000000000000007E-2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0.09</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駐車場事業特別会計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v>
      </c>
    </row>
    <row r="30" spans="1:11" x14ac:dyDescent="0.15">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2.15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3.65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2.02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0.75</v>
      </c>
    </row>
    <row r="31" spans="1:11" x14ac:dyDescent="0.15">
      <c r="A31" s="181" t="str">
        <f>IF(連結実質赤字比率に係る赤字・黒字の構成分析!C$39="",NA(),連結実質赤字比率に係る赤字・黒字の構成分析!C$39)</f>
        <v>松戸競輪特別会計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1.33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1.25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1.39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1.66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1.56</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3.23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1.1200000000000001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1.56</v>
      </c>
    </row>
    <row r="33" spans="1:16" x14ac:dyDescent="0.15">
      <c r="A33" s="181" t="str">
        <f>IF(連結実質赤字比率に係る赤字・黒字の構成分析!C$37="",NA(),連結実質赤字比率に係る赤字・黒字の構成分析!C$37)</f>
        <v>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1.82</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2.38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1.1399999999999999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2.5099999999999998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7.57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6.46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6.59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6.51</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4.79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4.8099999999999996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4.58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8.66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11578</v>
      </c>
      <c r="E42" s="182"/>
      <c r="F42" s="182"/>
      <c r="G42" s="182">
        <f>'実質公債費比率（分子）の構造'!L$52</f>
        <v>12625</v>
      </c>
      <c r="H42" s="182"/>
      <c r="I42" s="182"/>
      <c r="J42" s="182">
        <f>'実質公債費比率（分子）の構造'!M$52</f>
        <v>12575</v>
      </c>
      <c r="K42" s="182"/>
      <c r="L42" s="182"/>
      <c r="M42" s="182">
        <f>'実質公債費比率（分子）の構造'!N$52</f>
        <v>12803</v>
      </c>
      <c r="N42" s="182"/>
      <c r="O42" s="182"/>
      <c r="P42" s="182">
        <f>'実質公債費比率（分子）の構造'!O$52</f>
        <v>12940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1674</v>
      </c>
      <c r="C44" s="182"/>
      <c r="D44" s="182"/>
      <c r="E44" s="182">
        <f>'実質公債費比率（分子）の構造'!L$50</f>
        <v>442</v>
      </c>
      <c r="F44" s="182"/>
      <c r="G44" s="182"/>
      <c r="H44" s="182">
        <f>'実質公債費比率（分子）の構造'!M$50</f>
        <v>213</v>
      </c>
      <c r="I44" s="182"/>
      <c r="J44" s="182"/>
      <c r="K44" s="182">
        <f>'実質公債費比率（分子）の構造'!N$50</f>
        <v>194</v>
      </c>
      <c r="L44" s="182"/>
      <c r="M44" s="182"/>
      <c r="N44" s="182">
        <f>'実質公債費比率（分子）の構造'!O$50</f>
        <v>222</v>
      </c>
      <c r="O44" s="182"/>
      <c r="P44" s="182"/>
    </row>
    <row r="45" spans="1:16" x14ac:dyDescent="0.15">
      <c r="A45" s="182" t="s">
        <v>66</v>
      </c>
      <c r="B45" s="182">
        <f>'実質公債費比率（分子）の構造'!K$49</f>
        <v>1</v>
      </c>
      <c r="C45" s="182"/>
      <c r="D45" s="182"/>
      <c r="E45" s="182">
        <f>'実質公債費比率（分子）の構造'!L$49</f>
        <v>1</v>
      </c>
      <c r="F45" s="182"/>
      <c r="G45" s="182"/>
      <c r="H45" s="182">
        <f>'実質公債費比率（分子）の構造'!M$49</f>
        <v>0</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3134</v>
      </c>
      <c r="C46" s="182"/>
      <c r="D46" s="182"/>
      <c r="E46" s="182">
        <f>'実質公債費比率（分子）の構造'!L$48</f>
        <v>3428</v>
      </c>
      <c r="F46" s="182"/>
      <c r="G46" s="182"/>
      <c r="H46" s="182">
        <f>'実質公債費比率（分子）の構造'!M$48</f>
        <v>3448</v>
      </c>
      <c r="I46" s="182"/>
      <c r="J46" s="182"/>
      <c r="K46" s="182">
        <f>'実質公債費比率（分子）の構造'!N$48</f>
        <v>3996</v>
      </c>
      <c r="L46" s="182"/>
      <c r="M46" s="182"/>
      <c r="N46" s="182">
        <f>'実質公債費比率（分子）の構造'!O$48</f>
        <v>3719</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8782</v>
      </c>
      <c r="C49" s="182"/>
      <c r="D49" s="182"/>
      <c r="E49" s="182">
        <f>'実質公債費比率（分子）の構造'!L$45</f>
        <v>9037</v>
      </c>
      <c r="F49" s="182"/>
      <c r="G49" s="182"/>
      <c r="H49" s="182">
        <f>'実質公債費比率（分子）の構造'!M$45</f>
        <v>9119</v>
      </c>
      <c r="I49" s="182"/>
      <c r="J49" s="182"/>
      <c r="K49" s="182">
        <f>'実質公債費比率（分子）の構造'!N$45</f>
        <v>9603</v>
      </c>
      <c r="L49" s="182"/>
      <c r="M49" s="182"/>
      <c r="N49" s="182">
        <f>'実質公債費比率（分子）の構造'!O$45</f>
        <v>10251</v>
      </c>
      <c r="O49" s="182"/>
      <c r="P49" s="182"/>
    </row>
    <row r="50" spans="1:16" x14ac:dyDescent="0.15">
      <c r="A50" s="182" t="s">
        <v>70</v>
      </c>
      <c r="B50" s="182" t="e">
        <f>NA()</f>
        <v>#N/A</v>
      </c>
      <c r="C50" s="182">
        <f>IF(ISNUMBER('実質公債費比率（分子）の構造'!K$53),'実質公債費比率（分子）の構造'!K$53,NA())</f>
        <v>2013</v>
      </c>
      <c r="D50" s="182" t="e">
        <f>NA()</f>
        <v>#N/A</v>
      </c>
      <c r="E50" s="182" t="e">
        <f>NA()</f>
        <v>#N/A</v>
      </c>
      <c r="F50" s="182">
        <f>IF(ISNUMBER('実質公債費比率（分子）の構造'!L$53),'実質公債費比率（分子）の構造'!L$53,NA())</f>
        <v>283</v>
      </c>
      <c r="G50" s="182" t="e">
        <f>NA()</f>
        <v>#N/A</v>
      </c>
      <c r="H50" s="182" t="e">
        <f>NA()</f>
        <v>#N/A</v>
      </c>
      <c r="I50" s="182">
        <f>IF(ISNUMBER('実質公債費比率（分子）の構造'!M$53),'実質公債費比率（分子）の構造'!M$53,NA())</f>
        <v>205</v>
      </c>
      <c r="J50" s="182" t="e">
        <f>NA()</f>
        <v>#N/A</v>
      </c>
      <c r="K50" s="182" t="e">
        <f>NA()</f>
        <v>#N/A</v>
      </c>
      <c r="L50" s="182">
        <f>IF(ISNUMBER('実質公債費比率（分子）の構造'!N$53),'実質公債費比率（分子）の構造'!N$53,NA())</f>
        <v>990</v>
      </c>
      <c r="M50" s="182" t="e">
        <f>NA()</f>
        <v>#N/A</v>
      </c>
      <c r="N50" s="182" t="e">
        <f>NA()</f>
        <v>#N/A</v>
      </c>
      <c r="O50" s="182">
        <f>IF(ISNUMBER('実質公債費比率（分子）の構造'!O$53),'実質公債費比率（分子）の構造'!O$53,NA())</f>
        <v>1252</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111241</v>
      </c>
      <c r="E56" s="181"/>
      <c r="F56" s="181"/>
      <c r="G56" s="181">
        <f>'将来負担比率（分子）の構造'!J$52</f>
        <v>113403</v>
      </c>
      <c r="H56" s="181"/>
      <c r="I56" s="181"/>
      <c r="J56" s="181">
        <f>'将来負担比率（分子）の構造'!K$52</f>
        <v>113048</v>
      </c>
      <c r="K56" s="181"/>
      <c r="L56" s="181"/>
      <c r="M56" s="181">
        <f>'将来負担比率（分子）の構造'!L$52</f>
        <v>111960</v>
      </c>
      <c r="N56" s="181"/>
      <c r="O56" s="181"/>
      <c r="P56" s="181">
        <f>'将来負担比率（分子）の構造'!M$52</f>
        <v>111253</v>
      </c>
    </row>
    <row r="57" spans="1:16" x14ac:dyDescent="0.15">
      <c r="A57" s="181" t="s">
        <v>42</v>
      </c>
      <c r="B57" s="181"/>
      <c r="C57" s="181"/>
      <c r="D57" s="181">
        <f>'将来負担比率（分子）の構造'!I$51</f>
        <v>33129</v>
      </c>
      <c r="E57" s="181"/>
      <c r="F57" s="181"/>
      <c r="G57" s="181">
        <f>'将来負担比率（分子）の構造'!J$51</f>
        <v>34174</v>
      </c>
      <c r="H57" s="181"/>
      <c r="I57" s="181"/>
      <c r="J57" s="181">
        <f>'将来負担比率（分子）の構造'!K$51</f>
        <v>35088</v>
      </c>
      <c r="K57" s="181"/>
      <c r="L57" s="181"/>
      <c r="M57" s="181">
        <f>'将来負担比率（分子）の構造'!L$51</f>
        <v>39569</v>
      </c>
      <c r="N57" s="181"/>
      <c r="O57" s="181"/>
      <c r="P57" s="181">
        <f>'将来負担比率（分子）の構造'!M$51</f>
        <v>38468</v>
      </c>
    </row>
    <row r="58" spans="1:16" x14ac:dyDescent="0.15">
      <c r="A58" s="181" t="s">
        <v>41</v>
      </c>
      <c r="B58" s="181"/>
      <c r="C58" s="181"/>
      <c r="D58" s="181">
        <f>'将来負担比率（分子）の構造'!I$50</f>
        <v>33223</v>
      </c>
      <c r="E58" s="181"/>
      <c r="F58" s="181"/>
      <c r="G58" s="181">
        <f>'将来負担比率（分子）の構造'!J$50</f>
        <v>29480</v>
      </c>
      <c r="H58" s="181"/>
      <c r="I58" s="181"/>
      <c r="J58" s="181">
        <f>'将来負担比率（分子）の構造'!K$50</f>
        <v>31822</v>
      </c>
      <c r="K58" s="181"/>
      <c r="L58" s="181"/>
      <c r="M58" s="181">
        <f>'将来負担比率（分子）の構造'!L$50</f>
        <v>31590</v>
      </c>
      <c r="N58" s="181"/>
      <c r="O58" s="181"/>
      <c r="P58" s="181">
        <f>'将来負担比率（分子）の構造'!M$50</f>
        <v>29673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19942</v>
      </c>
      <c r="C62" s="181"/>
      <c r="D62" s="181"/>
      <c r="E62" s="181">
        <f>'将来負担比率（分子）の構造'!J$45</f>
        <v>19601</v>
      </c>
      <c r="F62" s="181"/>
      <c r="G62" s="181"/>
      <c r="H62" s="181">
        <f>'将来負担比率（分子）の構造'!K$45</f>
        <v>18997</v>
      </c>
      <c r="I62" s="181"/>
      <c r="J62" s="181"/>
      <c r="K62" s="181">
        <f>'将来負担比率（分子）の構造'!L$45</f>
        <v>18725</v>
      </c>
      <c r="L62" s="181"/>
      <c r="M62" s="181"/>
      <c r="N62" s="181">
        <f>'将来負担比率（分子）の構造'!M$45</f>
        <v>18525</v>
      </c>
      <c r="O62" s="181"/>
      <c r="P62" s="181"/>
    </row>
    <row r="63" spans="1:16" x14ac:dyDescent="0.15">
      <c r="A63" s="181" t="s">
        <v>34</v>
      </c>
      <c r="B63" s="181">
        <f>'将来負担比率（分子）の構造'!I$44</f>
        <v>1</v>
      </c>
      <c r="C63" s="181"/>
      <c r="D63" s="181"/>
      <c r="E63" s="181">
        <f>'将来負担比率（分子）の構造'!J$44</f>
        <v>0</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31448</v>
      </c>
      <c r="C64" s="181"/>
      <c r="D64" s="181"/>
      <c r="E64" s="181">
        <f>'将来負担比率（分子）の構造'!J$43</f>
        <v>40520</v>
      </c>
      <c r="F64" s="181"/>
      <c r="G64" s="181"/>
      <c r="H64" s="181">
        <f>'将来負担比率（分子）の構造'!K$43</f>
        <v>39528</v>
      </c>
      <c r="I64" s="181"/>
      <c r="J64" s="181"/>
      <c r="K64" s="181">
        <f>'将来負担比率（分子）の構造'!L$43</f>
        <v>39796</v>
      </c>
      <c r="L64" s="181"/>
      <c r="M64" s="181"/>
      <c r="N64" s="181">
        <f>'将来負担比率（分子）の構造'!M$43</f>
        <v>38986</v>
      </c>
      <c r="O64" s="181"/>
      <c r="P64" s="181"/>
    </row>
    <row r="65" spans="1:16" x14ac:dyDescent="0.15">
      <c r="A65" s="181" t="s">
        <v>32</v>
      </c>
      <c r="B65" s="181">
        <f>'将来負担比率（分子）の構造'!I$42</f>
        <v>3784</v>
      </c>
      <c r="C65" s="181"/>
      <c r="D65" s="181"/>
      <c r="E65" s="181">
        <f>'将来負担比率（分子）の構造'!J$42</f>
        <v>3131</v>
      </c>
      <c r="F65" s="181"/>
      <c r="G65" s="181"/>
      <c r="H65" s="181">
        <f>'将来負担比率（分子）の構造'!K$42</f>
        <v>2918</v>
      </c>
      <c r="I65" s="181"/>
      <c r="J65" s="181"/>
      <c r="K65" s="181">
        <f>'将来負担比率（分子）の構造'!L$42</f>
        <v>2724</v>
      </c>
      <c r="L65" s="181"/>
      <c r="M65" s="181"/>
      <c r="N65" s="181">
        <f>'将来負担比率（分子）の構造'!M$42</f>
        <v>2626</v>
      </c>
      <c r="O65" s="181"/>
      <c r="P65" s="181"/>
    </row>
    <row r="66" spans="1:16" x14ac:dyDescent="0.15">
      <c r="A66" s="181" t="s">
        <v>31</v>
      </c>
      <c r="B66" s="181">
        <f>'将来負担比率（分子）の構造'!I$41</f>
        <v>114104</v>
      </c>
      <c r="C66" s="181"/>
      <c r="D66" s="181"/>
      <c r="E66" s="181">
        <f>'将来負担比率（分子）の構造'!J$41</f>
        <v>117802</v>
      </c>
      <c r="F66" s="181"/>
      <c r="G66" s="181"/>
      <c r="H66" s="181">
        <f>'将来負担比率（分子）の構造'!K$41</f>
        <v>120384</v>
      </c>
      <c r="I66" s="181"/>
      <c r="J66" s="181"/>
      <c r="K66" s="181">
        <f>'将来負担比率（分子）の構造'!L$41</f>
        <v>121658</v>
      </c>
      <c r="L66" s="181"/>
      <c r="M66" s="181"/>
      <c r="N66" s="181">
        <f>'将来負担比率（分子）の構造'!M$41</f>
        <v>121265</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3997</v>
      </c>
      <c r="G67" s="181" t="e">
        <f>NA()</f>
        <v>#N/A</v>
      </c>
      <c r="H67" s="181" t="e">
        <f>NA()</f>
        <v>#N/A</v>
      </c>
      <c r="I67" s="181">
        <f>IF(ISNUMBER('将来負担比率（分子）の構造'!K$53), IF('将来負担比率（分子）の構造'!K$53 &lt; 0, 0, '将来負担比率（分子）の構造'!K$53), NA())</f>
        <v>1869</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2008</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12799</v>
      </c>
      <c r="C72" s="185">
        <f>基金残高に係る経年分析!G55</f>
        <v>12614</v>
      </c>
      <c r="D72" s="185">
        <f>基金残高に係る経年分析!H55</f>
        <v>12170</v>
      </c>
    </row>
    <row r="73" spans="1:16" x14ac:dyDescent="0.15">
      <c r="A73" s="184" t="s">
        <v>77</v>
      </c>
      <c r="B73" s="185">
        <f>基金残高に係る経年分析!F56</f>
        <v>25</v>
      </c>
      <c r="C73" s="185">
        <f>基金残高に係る経年分析!G56</f>
        <v>25</v>
      </c>
      <c r="D73" s="185">
        <f>基金残高に係る経年分析!H56</f>
        <v>25</v>
      </c>
    </row>
    <row r="74" spans="1:16" x14ac:dyDescent="0.15">
      <c r="A74" s="184" t="s">
        <v>78</v>
      </c>
      <c r="B74" s="185">
        <f>基金残高に係る経年分析!F57</f>
        <v>7627</v>
      </c>
      <c r="C74" s="185">
        <f>基金残高に係る経年分析!G57</f>
        <v>8050</v>
      </c>
      <c r="D74" s="185">
        <f>基金残高に係る経年分析!H57</f>
        <v>8136</v>
      </c>
    </row>
  </sheetData>
  <sheetProtection algorithmName="SHA-512" hashValue="ZzMhJ8LHdh6kJCB64/bqTR03j3QSGaP/1FPNc/WGE7QYE+TJsNPrfF+UnEPyPcVl/+kTEeNC2f7BP2v5yUmcKg==" saltValue="C7w4VK9/aRng6PYpbLnq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210</v>
      </c>
      <c r="DI1" s="762"/>
      <c r="DJ1" s="762"/>
      <c r="DK1" s="762"/>
      <c r="DL1" s="762"/>
      <c r="DM1" s="762"/>
      <c r="DN1" s="763"/>
      <c r="DO1" s="226"/>
      <c r="DP1" s="761" t="s">
        <v>211</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213</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214</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215</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216</v>
      </c>
      <c r="S4" s="704"/>
      <c r="T4" s="704"/>
      <c r="U4" s="704"/>
      <c r="V4" s="704"/>
      <c r="W4" s="704"/>
      <c r="X4" s="704"/>
      <c r="Y4" s="705"/>
      <c r="Z4" s="703" t="s">
        <v>217</v>
      </c>
      <c r="AA4" s="704"/>
      <c r="AB4" s="704"/>
      <c r="AC4" s="705"/>
      <c r="AD4" s="703" t="s">
        <v>218</v>
      </c>
      <c r="AE4" s="704"/>
      <c r="AF4" s="704"/>
      <c r="AG4" s="704"/>
      <c r="AH4" s="704"/>
      <c r="AI4" s="704"/>
      <c r="AJ4" s="704"/>
      <c r="AK4" s="705"/>
      <c r="AL4" s="703" t="s">
        <v>217</v>
      </c>
      <c r="AM4" s="704"/>
      <c r="AN4" s="704"/>
      <c r="AO4" s="705"/>
      <c r="AP4" s="764" t="s">
        <v>219</v>
      </c>
      <c r="AQ4" s="764"/>
      <c r="AR4" s="764"/>
      <c r="AS4" s="764"/>
      <c r="AT4" s="764"/>
      <c r="AU4" s="764"/>
      <c r="AV4" s="764"/>
      <c r="AW4" s="764"/>
      <c r="AX4" s="764"/>
      <c r="AY4" s="764"/>
      <c r="AZ4" s="764"/>
      <c r="BA4" s="764"/>
      <c r="BB4" s="764"/>
      <c r="BC4" s="764"/>
      <c r="BD4" s="764"/>
      <c r="BE4" s="764"/>
      <c r="BF4" s="764"/>
      <c r="BG4" s="764" t="s">
        <v>220</v>
      </c>
      <c r="BH4" s="764"/>
      <c r="BI4" s="764"/>
      <c r="BJ4" s="764"/>
      <c r="BK4" s="764"/>
      <c r="BL4" s="764"/>
      <c r="BM4" s="764"/>
      <c r="BN4" s="764"/>
      <c r="BO4" s="764" t="s">
        <v>217</v>
      </c>
      <c r="BP4" s="764"/>
      <c r="BQ4" s="764"/>
      <c r="BR4" s="764"/>
      <c r="BS4" s="764" t="s">
        <v>221</v>
      </c>
      <c r="BT4" s="764"/>
      <c r="BU4" s="764"/>
      <c r="BV4" s="764"/>
      <c r="BW4" s="764"/>
      <c r="BX4" s="764"/>
      <c r="BY4" s="764"/>
      <c r="BZ4" s="764"/>
      <c r="CA4" s="764"/>
      <c r="CB4" s="764"/>
      <c r="CD4" s="746" t="s">
        <v>222</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223</v>
      </c>
      <c r="C5" s="709"/>
      <c r="D5" s="709"/>
      <c r="E5" s="709"/>
      <c r="F5" s="709"/>
      <c r="G5" s="709"/>
      <c r="H5" s="709"/>
      <c r="I5" s="709"/>
      <c r="J5" s="709"/>
      <c r="K5" s="709"/>
      <c r="L5" s="709"/>
      <c r="M5" s="709"/>
      <c r="N5" s="709"/>
      <c r="O5" s="709"/>
      <c r="P5" s="709"/>
      <c r="Q5" s="710"/>
      <c r="R5" s="697">
        <v>70433573</v>
      </c>
      <c r="S5" s="698"/>
      <c r="T5" s="698"/>
      <c r="U5" s="698"/>
      <c r="V5" s="698"/>
      <c r="W5" s="698"/>
      <c r="X5" s="698"/>
      <c r="Y5" s="741"/>
      <c r="Z5" s="759">
        <v>32.9</v>
      </c>
      <c r="AA5" s="759"/>
      <c r="AB5" s="759"/>
      <c r="AC5" s="759"/>
      <c r="AD5" s="760">
        <v>66174607</v>
      </c>
      <c r="AE5" s="760"/>
      <c r="AF5" s="760"/>
      <c r="AG5" s="760"/>
      <c r="AH5" s="760"/>
      <c r="AI5" s="760"/>
      <c r="AJ5" s="760"/>
      <c r="AK5" s="760"/>
      <c r="AL5" s="742">
        <v>76.599999999999994</v>
      </c>
      <c r="AM5" s="713"/>
      <c r="AN5" s="713"/>
      <c r="AO5" s="743"/>
      <c r="AP5" s="708" t="s">
        <v>224</v>
      </c>
      <c r="AQ5" s="709"/>
      <c r="AR5" s="709"/>
      <c r="AS5" s="709"/>
      <c r="AT5" s="709"/>
      <c r="AU5" s="709"/>
      <c r="AV5" s="709"/>
      <c r="AW5" s="709"/>
      <c r="AX5" s="709"/>
      <c r="AY5" s="709"/>
      <c r="AZ5" s="709"/>
      <c r="BA5" s="709"/>
      <c r="BB5" s="709"/>
      <c r="BC5" s="709"/>
      <c r="BD5" s="709"/>
      <c r="BE5" s="709"/>
      <c r="BF5" s="710"/>
      <c r="BG5" s="642">
        <v>65145436</v>
      </c>
      <c r="BH5" s="643"/>
      <c r="BI5" s="643"/>
      <c r="BJ5" s="643"/>
      <c r="BK5" s="643"/>
      <c r="BL5" s="643"/>
      <c r="BM5" s="643"/>
      <c r="BN5" s="644"/>
      <c r="BO5" s="675">
        <v>92.5</v>
      </c>
      <c r="BP5" s="675"/>
      <c r="BQ5" s="675"/>
      <c r="BR5" s="675"/>
      <c r="BS5" s="676">
        <v>473743</v>
      </c>
      <c r="BT5" s="676"/>
      <c r="BU5" s="676"/>
      <c r="BV5" s="676"/>
      <c r="BW5" s="676"/>
      <c r="BX5" s="676"/>
      <c r="BY5" s="676"/>
      <c r="BZ5" s="676"/>
      <c r="CA5" s="676"/>
      <c r="CB5" s="739"/>
      <c r="CD5" s="746" t="s">
        <v>219</v>
      </c>
      <c r="CE5" s="747"/>
      <c r="CF5" s="747"/>
      <c r="CG5" s="747"/>
      <c r="CH5" s="747"/>
      <c r="CI5" s="747"/>
      <c r="CJ5" s="747"/>
      <c r="CK5" s="747"/>
      <c r="CL5" s="747"/>
      <c r="CM5" s="747"/>
      <c r="CN5" s="747"/>
      <c r="CO5" s="747"/>
      <c r="CP5" s="747"/>
      <c r="CQ5" s="748"/>
      <c r="CR5" s="746" t="s">
        <v>225</v>
      </c>
      <c r="CS5" s="747"/>
      <c r="CT5" s="747"/>
      <c r="CU5" s="747"/>
      <c r="CV5" s="747"/>
      <c r="CW5" s="747"/>
      <c r="CX5" s="747"/>
      <c r="CY5" s="748"/>
      <c r="CZ5" s="746" t="s">
        <v>217</v>
      </c>
      <c r="DA5" s="747"/>
      <c r="DB5" s="747"/>
      <c r="DC5" s="748"/>
      <c r="DD5" s="746" t="s">
        <v>226</v>
      </c>
      <c r="DE5" s="747"/>
      <c r="DF5" s="747"/>
      <c r="DG5" s="747"/>
      <c r="DH5" s="747"/>
      <c r="DI5" s="747"/>
      <c r="DJ5" s="747"/>
      <c r="DK5" s="747"/>
      <c r="DL5" s="747"/>
      <c r="DM5" s="747"/>
      <c r="DN5" s="747"/>
      <c r="DO5" s="747"/>
      <c r="DP5" s="748"/>
      <c r="DQ5" s="746" t="s">
        <v>227</v>
      </c>
      <c r="DR5" s="747"/>
      <c r="DS5" s="747"/>
      <c r="DT5" s="747"/>
      <c r="DU5" s="747"/>
      <c r="DV5" s="747"/>
      <c r="DW5" s="747"/>
      <c r="DX5" s="747"/>
      <c r="DY5" s="747"/>
      <c r="DZ5" s="747"/>
      <c r="EA5" s="747"/>
      <c r="EB5" s="747"/>
      <c r="EC5" s="748"/>
    </row>
    <row r="6" spans="2:143" ht="11.25" customHeight="1" x14ac:dyDescent="0.15">
      <c r="B6" s="639" t="s">
        <v>228</v>
      </c>
      <c r="C6" s="640"/>
      <c r="D6" s="640"/>
      <c r="E6" s="640"/>
      <c r="F6" s="640"/>
      <c r="G6" s="640"/>
      <c r="H6" s="640"/>
      <c r="I6" s="640"/>
      <c r="J6" s="640"/>
      <c r="K6" s="640"/>
      <c r="L6" s="640"/>
      <c r="M6" s="640"/>
      <c r="N6" s="640"/>
      <c r="O6" s="640"/>
      <c r="P6" s="640"/>
      <c r="Q6" s="641"/>
      <c r="R6" s="642">
        <v>830471</v>
      </c>
      <c r="S6" s="643"/>
      <c r="T6" s="643"/>
      <c r="U6" s="643"/>
      <c r="V6" s="643"/>
      <c r="W6" s="643"/>
      <c r="X6" s="643"/>
      <c r="Y6" s="644"/>
      <c r="Z6" s="675">
        <v>0.4</v>
      </c>
      <c r="AA6" s="675"/>
      <c r="AB6" s="675"/>
      <c r="AC6" s="675"/>
      <c r="AD6" s="676">
        <v>830471</v>
      </c>
      <c r="AE6" s="676"/>
      <c r="AF6" s="676"/>
      <c r="AG6" s="676"/>
      <c r="AH6" s="676"/>
      <c r="AI6" s="676"/>
      <c r="AJ6" s="676"/>
      <c r="AK6" s="676"/>
      <c r="AL6" s="645">
        <v>1</v>
      </c>
      <c r="AM6" s="646"/>
      <c r="AN6" s="646"/>
      <c r="AO6" s="677"/>
      <c r="AP6" s="639" t="s">
        <v>229</v>
      </c>
      <c r="AQ6" s="640"/>
      <c r="AR6" s="640"/>
      <c r="AS6" s="640"/>
      <c r="AT6" s="640"/>
      <c r="AU6" s="640"/>
      <c r="AV6" s="640"/>
      <c r="AW6" s="640"/>
      <c r="AX6" s="640"/>
      <c r="AY6" s="640"/>
      <c r="AZ6" s="640"/>
      <c r="BA6" s="640"/>
      <c r="BB6" s="640"/>
      <c r="BC6" s="640"/>
      <c r="BD6" s="640"/>
      <c r="BE6" s="640"/>
      <c r="BF6" s="641"/>
      <c r="BG6" s="642">
        <v>65145436</v>
      </c>
      <c r="BH6" s="643"/>
      <c r="BI6" s="643"/>
      <c r="BJ6" s="643"/>
      <c r="BK6" s="643"/>
      <c r="BL6" s="643"/>
      <c r="BM6" s="643"/>
      <c r="BN6" s="644"/>
      <c r="BO6" s="675">
        <v>92.5</v>
      </c>
      <c r="BP6" s="675"/>
      <c r="BQ6" s="675"/>
      <c r="BR6" s="675"/>
      <c r="BS6" s="676">
        <v>473743</v>
      </c>
      <c r="BT6" s="676"/>
      <c r="BU6" s="676"/>
      <c r="BV6" s="676"/>
      <c r="BW6" s="676"/>
      <c r="BX6" s="676"/>
      <c r="BY6" s="676"/>
      <c r="BZ6" s="676"/>
      <c r="CA6" s="676"/>
      <c r="CB6" s="739"/>
      <c r="CD6" s="700" t="s">
        <v>230</v>
      </c>
      <c r="CE6" s="701"/>
      <c r="CF6" s="701"/>
      <c r="CG6" s="701"/>
      <c r="CH6" s="701"/>
      <c r="CI6" s="701"/>
      <c r="CJ6" s="701"/>
      <c r="CK6" s="701"/>
      <c r="CL6" s="701"/>
      <c r="CM6" s="701"/>
      <c r="CN6" s="701"/>
      <c r="CO6" s="701"/>
      <c r="CP6" s="701"/>
      <c r="CQ6" s="702"/>
      <c r="CR6" s="642">
        <v>802806</v>
      </c>
      <c r="CS6" s="643"/>
      <c r="CT6" s="643"/>
      <c r="CU6" s="643"/>
      <c r="CV6" s="643"/>
      <c r="CW6" s="643"/>
      <c r="CX6" s="643"/>
      <c r="CY6" s="644"/>
      <c r="CZ6" s="742">
        <v>0.4</v>
      </c>
      <c r="DA6" s="713"/>
      <c r="DB6" s="713"/>
      <c r="DC6" s="745"/>
      <c r="DD6" s="648" t="s">
        <v>231</v>
      </c>
      <c r="DE6" s="643"/>
      <c r="DF6" s="643"/>
      <c r="DG6" s="643"/>
      <c r="DH6" s="643"/>
      <c r="DI6" s="643"/>
      <c r="DJ6" s="643"/>
      <c r="DK6" s="643"/>
      <c r="DL6" s="643"/>
      <c r="DM6" s="643"/>
      <c r="DN6" s="643"/>
      <c r="DO6" s="643"/>
      <c r="DP6" s="644"/>
      <c r="DQ6" s="648">
        <v>802806</v>
      </c>
      <c r="DR6" s="643"/>
      <c r="DS6" s="643"/>
      <c r="DT6" s="643"/>
      <c r="DU6" s="643"/>
      <c r="DV6" s="643"/>
      <c r="DW6" s="643"/>
      <c r="DX6" s="643"/>
      <c r="DY6" s="643"/>
      <c r="DZ6" s="643"/>
      <c r="EA6" s="643"/>
      <c r="EB6" s="643"/>
      <c r="EC6" s="689"/>
    </row>
    <row r="7" spans="2:143" ht="11.25" customHeight="1" x14ac:dyDescent="0.15">
      <c r="B7" s="639" t="s">
        <v>232</v>
      </c>
      <c r="C7" s="640"/>
      <c r="D7" s="640"/>
      <c r="E7" s="640"/>
      <c r="F7" s="640"/>
      <c r="G7" s="640"/>
      <c r="H7" s="640"/>
      <c r="I7" s="640"/>
      <c r="J7" s="640"/>
      <c r="K7" s="640"/>
      <c r="L7" s="640"/>
      <c r="M7" s="640"/>
      <c r="N7" s="640"/>
      <c r="O7" s="640"/>
      <c r="P7" s="640"/>
      <c r="Q7" s="641"/>
      <c r="R7" s="642">
        <v>64001</v>
      </c>
      <c r="S7" s="643"/>
      <c r="T7" s="643"/>
      <c r="U7" s="643"/>
      <c r="V7" s="643"/>
      <c r="W7" s="643"/>
      <c r="X7" s="643"/>
      <c r="Y7" s="644"/>
      <c r="Z7" s="675">
        <v>0</v>
      </c>
      <c r="AA7" s="675"/>
      <c r="AB7" s="675"/>
      <c r="AC7" s="675"/>
      <c r="AD7" s="676">
        <v>64001</v>
      </c>
      <c r="AE7" s="676"/>
      <c r="AF7" s="676"/>
      <c r="AG7" s="676"/>
      <c r="AH7" s="676"/>
      <c r="AI7" s="676"/>
      <c r="AJ7" s="676"/>
      <c r="AK7" s="676"/>
      <c r="AL7" s="645">
        <v>0.1</v>
      </c>
      <c r="AM7" s="646"/>
      <c r="AN7" s="646"/>
      <c r="AO7" s="677"/>
      <c r="AP7" s="639" t="s">
        <v>233</v>
      </c>
      <c r="AQ7" s="640"/>
      <c r="AR7" s="640"/>
      <c r="AS7" s="640"/>
      <c r="AT7" s="640"/>
      <c r="AU7" s="640"/>
      <c r="AV7" s="640"/>
      <c r="AW7" s="640"/>
      <c r="AX7" s="640"/>
      <c r="AY7" s="640"/>
      <c r="AZ7" s="640"/>
      <c r="BA7" s="640"/>
      <c r="BB7" s="640"/>
      <c r="BC7" s="640"/>
      <c r="BD7" s="640"/>
      <c r="BE7" s="640"/>
      <c r="BF7" s="641"/>
      <c r="BG7" s="642">
        <v>36751202</v>
      </c>
      <c r="BH7" s="643"/>
      <c r="BI7" s="643"/>
      <c r="BJ7" s="643"/>
      <c r="BK7" s="643"/>
      <c r="BL7" s="643"/>
      <c r="BM7" s="643"/>
      <c r="BN7" s="644"/>
      <c r="BO7" s="675">
        <v>52.2</v>
      </c>
      <c r="BP7" s="675"/>
      <c r="BQ7" s="675"/>
      <c r="BR7" s="675"/>
      <c r="BS7" s="676">
        <v>473743</v>
      </c>
      <c r="BT7" s="676"/>
      <c r="BU7" s="676"/>
      <c r="BV7" s="676"/>
      <c r="BW7" s="676"/>
      <c r="BX7" s="676"/>
      <c r="BY7" s="676"/>
      <c r="BZ7" s="676"/>
      <c r="CA7" s="676"/>
      <c r="CB7" s="739"/>
      <c r="CD7" s="681" t="s">
        <v>234</v>
      </c>
      <c r="CE7" s="682"/>
      <c r="CF7" s="682"/>
      <c r="CG7" s="682"/>
      <c r="CH7" s="682"/>
      <c r="CI7" s="682"/>
      <c r="CJ7" s="682"/>
      <c r="CK7" s="682"/>
      <c r="CL7" s="682"/>
      <c r="CM7" s="682"/>
      <c r="CN7" s="682"/>
      <c r="CO7" s="682"/>
      <c r="CP7" s="682"/>
      <c r="CQ7" s="683"/>
      <c r="CR7" s="642">
        <v>62785885</v>
      </c>
      <c r="CS7" s="643"/>
      <c r="CT7" s="643"/>
      <c r="CU7" s="643"/>
      <c r="CV7" s="643"/>
      <c r="CW7" s="643"/>
      <c r="CX7" s="643"/>
      <c r="CY7" s="644"/>
      <c r="CZ7" s="675">
        <v>30.3</v>
      </c>
      <c r="DA7" s="675"/>
      <c r="DB7" s="675"/>
      <c r="DC7" s="675"/>
      <c r="DD7" s="648">
        <v>565606</v>
      </c>
      <c r="DE7" s="643"/>
      <c r="DF7" s="643"/>
      <c r="DG7" s="643"/>
      <c r="DH7" s="643"/>
      <c r="DI7" s="643"/>
      <c r="DJ7" s="643"/>
      <c r="DK7" s="643"/>
      <c r="DL7" s="643"/>
      <c r="DM7" s="643"/>
      <c r="DN7" s="643"/>
      <c r="DO7" s="643"/>
      <c r="DP7" s="644"/>
      <c r="DQ7" s="648">
        <v>10462117</v>
      </c>
      <c r="DR7" s="643"/>
      <c r="DS7" s="643"/>
      <c r="DT7" s="643"/>
      <c r="DU7" s="643"/>
      <c r="DV7" s="643"/>
      <c r="DW7" s="643"/>
      <c r="DX7" s="643"/>
      <c r="DY7" s="643"/>
      <c r="DZ7" s="643"/>
      <c r="EA7" s="643"/>
      <c r="EB7" s="643"/>
      <c r="EC7" s="689"/>
    </row>
    <row r="8" spans="2:143" ht="11.25" customHeight="1" x14ac:dyDescent="0.15">
      <c r="B8" s="639" t="s">
        <v>235</v>
      </c>
      <c r="C8" s="640"/>
      <c r="D8" s="640"/>
      <c r="E8" s="640"/>
      <c r="F8" s="640"/>
      <c r="G8" s="640"/>
      <c r="H8" s="640"/>
      <c r="I8" s="640"/>
      <c r="J8" s="640"/>
      <c r="K8" s="640"/>
      <c r="L8" s="640"/>
      <c r="M8" s="640"/>
      <c r="N8" s="640"/>
      <c r="O8" s="640"/>
      <c r="P8" s="640"/>
      <c r="Q8" s="641"/>
      <c r="R8" s="642">
        <v>383539</v>
      </c>
      <c r="S8" s="643"/>
      <c r="T8" s="643"/>
      <c r="U8" s="643"/>
      <c r="V8" s="643"/>
      <c r="W8" s="643"/>
      <c r="X8" s="643"/>
      <c r="Y8" s="644"/>
      <c r="Z8" s="675">
        <v>0.2</v>
      </c>
      <c r="AA8" s="675"/>
      <c r="AB8" s="675"/>
      <c r="AC8" s="675"/>
      <c r="AD8" s="676">
        <v>383539</v>
      </c>
      <c r="AE8" s="676"/>
      <c r="AF8" s="676"/>
      <c r="AG8" s="676"/>
      <c r="AH8" s="676"/>
      <c r="AI8" s="676"/>
      <c r="AJ8" s="676"/>
      <c r="AK8" s="676"/>
      <c r="AL8" s="645">
        <v>0.4</v>
      </c>
      <c r="AM8" s="646"/>
      <c r="AN8" s="646"/>
      <c r="AO8" s="677"/>
      <c r="AP8" s="639" t="s">
        <v>236</v>
      </c>
      <c r="AQ8" s="640"/>
      <c r="AR8" s="640"/>
      <c r="AS8" s="640"/>
      <c r="AT8" s="640"/>
      <c r="AU8" s="640"/>
      <c r="AV8" s="640"/>
      <c r="AW8" s="640"/>
      <c r="AX8" s="640"/>
      <c r="AY8" s="640"/>
      <c r="AZ8" s="640"/>
      <c r="BA8" s="640"/>
      <c r="BB8" s="640"/>
      <c r="BC8" s="640"/>
      <c r="BD8" s="640"/>
      <c r="BE8" s="640"/>
      <c r="BF8" s="641"/>
      <c r="BG8" s="642">
        <v>907452</v>
      </c>
      <c r="BH8" s="643"/>
      <c r="BI8" s="643"/>
      <c r="BJ8" s="643"/>
      <c r="BK8" s="643"/>
      <c r="BL8" s="643"/>
      <c r="BM8" s="643"/>
      <c r="BN8" s="644"/>
      <c r="BO8" s="675">
        <v>1.3</v>
      </c>
      <c r="BP8" s="675"/>
      <c r="BQ8" s="675"/>
      <c r="BR8" s="675"/>
      <c r="BS8" s="648" t="s">
        <v>181</v>
      </c>
      <c r="BT8" s="643"/>
      <c r="BU8" s="643"/>
      <c r="BV8" s="643"/>
      <c r="BW8" s="643"/>
      <c r="BX8" s="643"/>
      <c r="BY8" s="643"/>
      <c r="BZ8" s="643"/>
      <c r="CA8" s="643"/>
      <c r="CB8" s="689"/>
      <c r="CD8" s="681" t="s">
        <v>237</v>
      </c>
      <c r="CE8" s="682"/>
      <c r="CF8" s="682"/>
      <c r="CG8" s="682"/>
      <c r="CH8" s="682"/>
      <c r="CI8" s="682"/>
      <c r="CJ8" s="682"/>
      <c r="CK8" s="682"/>
      <c r="CL8" s="682"/>
      <c r="CM8" s="682"/>
      <c r="CN8" s="682"/>
      <c r="CO8" s="682"/>
      <c r="CP8" s="682"/>
      <c r="CQ8" s="683"/>
      <c r="CR8" s="642">
        <v>80823723</v>
      </c>
      <c r="CS8" s="643"/>
      <c r="CT8" s="643"/>
      <c r="CU8" s="643"/>
      <c r="CV8" s="643"/>
      <c r="CW8" s="643"/>
      <c r="CX8" s="643"/>
      <c r="CY8" s="644"/>
      <c r="CZ8" s="675">
        <v>39</v>
      </c>
      <c r="DA8" s="675"/>
      <c r="DB8" s="675"/>
      <c r="DC8" s="675"/>
      <c r="DD8" s="648">
        <v>1279268</v>
      </c>
      <c r="DE8" s="643"/>
      <c r="DF8" s="643"/>
      <c r="DG8" s="643"/>
      <c r="DH8" s="643"/>
      <c r="DI8" s="643"/>
      <c r="DJ8" s="643"/>
      <c r="DK8" s="643"/>
      <c r="DL8" s="643"/>
      <c r="DM8" s="643"/>
      <c r="DN8" s="643"/>
      <c r="DO8" s="643"/>
      <c r="DP8" s="644"/>
      <c r="DQ8" s="648">
        <v>37841990</v>
      </c>
      <c r="DR8" s="643"/>
      <c r="DS8" s="643"/>
      <c r="DT8" s="643"/>
      <c r="DU8" s="643"/>
      <c r="DV8" s="643"/>
      <c r="DW8" s="643"/>
      <c r="DX8" s="643"/>
      <c r="DY8" s="643"/>
      <c r="DZ8" s="643"/>
      <c r="EA8" s="643"/>
      <c r="EB8" s="643"/>
      <c r="EC8" s="689"/>
    </row>
    <row r="9" spans="2:143" ht="11.25" customHeight="1" x14ac:dyDescent="0.15">
      <c r="B9" s="639" t="s">
        <v>238</v>
      </c>
      <c r="C9" s="640"/>
      <c r="D9" s="640"/>
      <c r="E9" s="640"/>
      <c r="F9" s="640"/>
      <c r="G9" s="640"/>
      <c r="H9" s="640"/>
      <c r="I9" s="640"/>
      <c r="J9" s="640"/>
      <c r="K9" s="640"/>
      <c r="L9" s="640"/>
      <c r="M9" s="640"/>
      <c r="N9" s="640"/>
      <c r="O9" s="640"/>
      <c r="P9" s="640"/>
      <c r="Q9" s="641"/>
      <c r="R9" s="642">
        <v>467651</v>
      </c>
      <c r="S9" s="643"/>
      <c r="T9" s="643"/>
      <c r="U9" s="643"/>
      <c r="V9" s="643"/>
      <c r="W9" s="643"/>
      <c r="X9" s="643"/>
      <c r="Y9" s="644"/>
      <c r="Z9" s="675">
        <v>0.2</v>
      </c>
      <c r="AA9" s="675"/>
      <c r="AB9" s="675"/>
      <c r="AC9" s="675"/>
      <c r="AD9" s="676">
        <v>467651</v>
      </c>
      <c r="AE9" s="676"/>
      <c r="AF9" s="676"/>
      <c r="AG9" s="676"/>
      <c r="AH9" s="676"/>
      <c r="AI9" s="676"/>
      <c r="AJ9" s="676"/>
      <c r="AK9" s="676"/>
      <c r="AL9" s="645">
        <v>0.5</v>
      </c>
      <c r="AM9" s="646"/>
      <c r="AN9" s="646"/>
      <c r="AO9" s="677"/>
      <c r="AP9" s="639" t="s">
        <v>239</v>
      </c>
      <c r="AQ9" s="640"/>
      <c r="AR9" s="640"/>
      <c r="AS9" s="640"/>
      <c r="AT9" s="640"/>
      <c r="AU9" s="640"/>
      <c r="AV9" s="640"/>
      <c r="AW9" s="640"/>
      <c r="AX9" s="640"/>
      <c r="AY9" s="640"/>
      <c r="AZ9" s="640"/>
      <c r="BA9" s="640"/>
      <c r="BB9" s="640"/>
      <c r="BC9" s="640"/>
      <c r="BD9" s="640"/>
      <c r="BE9" s="640"/>
      <c r="BF9" s="641"/>
      <c r="BG9" s="642">
        <v>32673157</v>
      </c>
      <c r="BH9" s="643"/>
      <c r="BI9" s="643"/>
      <c r="BJ9" s="643"/>
      <c r="BK9" s="643"/>
      <c r="BL9" s="643"/>
      <c r="BM9" s="643"/>
      <c r="BN9" s="644"/>
      <c r="BO9" s="675">
        <v>46.4</v>
      </c>
      <c r="BP9" s="675"/>
      <c r="BQ9" s="675"/>
      <c r="BR9" s="675"/>
      <c r="BS9" s="648" t="s">
        <v>135</v>
      </c>
      <c r="BT9" s="643"/>
      <c r="BU9" s="643"/>
      <c r="BV9" s="643"/>
      <c r="BW9" s="643"/>
      <c r="BX9" s="643"/>
      <c r="BY9" s="643"/>
      <c r="BZ9" s="643"/>
      <c r="CA9" s="643"/>
      <c r="CB9" s="689"/>
      <c r="CD9" s="681" t="s">
        <v>240</v>
      </c>
      <c r="CE9" s="682"/>
      <c r="CF9" s="682"/>
      <c r="CG9" s="682"/>
      <c r="CH9" s="682"/>
      <c r="CI9" s="682"/>
      <c r="CJ9" s="682"/>
      <c r="CK9" s="682"/>
      <c r="CL9" s="682"/>
      <c r="CM9" s="682"/>
      <c r="CN9" s="682"/>
      <c r="CO9" s="682"/>
      <c r="CP9" s="682"/>
      <c r="CQ9" s="683"/>
      <c r="CR9" s="642">
        <v>15557353</v>
      </c>
      <c r="CS9" s="643"/>
      <c r="CT9" s="643"/>
      <c r="CU9" s="643"/>
      <c r="CV9" s="643"/>
      <c r="CW9" s="643"/>
      <c r="CX9" s="643"/>
      <c r="CY9" s="644"/>
      <c r="CZ9" s="675">
        <v>7.5</v>
      </c>
      <c r="DA9" s="675"/>
      <c r="DB9" s="675"/>
      <c r="DC9" s="675"/>
      <c r="DD9" s="648">
        <v>751207</v>
      </c>
      <c r="DE9" s="643"/>
      <c r="DF9" s="643"/>
      <c r="DG9" s="643"/>
      <c r="DH9" s="643"/>
      <c r="DI9" s="643"/>
      <c r="DJ9" s="643"/>
      <c r="DK9" s="643"/>
      <c r="DL9" s="643"/>
      <c r="DM9" s="643"/>
      <c r="DN9" s="643"/>
      <c r="DO9" s="643"/>
      <c r="DP9" s="644"/>
      <c r="DQ9" s="648">
        <v>13072956</v>
      </c>
      <c r="DR9" s="643"/>
      <c r="DS9" s="643"/>
      <c r="DT9" s="643"/>
      <c r="DU9" s="643"/>
      <c r="DV9" s="643"/>
      <c r="DW9" s="643"/>
      <c r="DX9" s="643"/>
      <c r="DY9" s="643"/>
      <c r="DZ9" s="643"/>
      <c r="EA9" s="643"/>
      <c r="EB9" s="643"/>
      <c r="EC9" s="689"/>
    </row>
    <row r="10" spans="2:143" ht="11.25" customHeight="1" x14ac:dyDescent="0.15">
      <c r="B10" s="639" t="s">
        <v>241</v>
      </c>
      <c r="C10" s="640"/>
      <c r="D10" s="640"/>
      <c r="E10" s="640"/>
      <c r="F10" s="640"/>
      <c r="G10" s="640"/>
      <c r="H10" s="640"/>
      <c r="I10" s="640"/>
      <c r="J10" s="640"/>
      <c r="K10" s="640"/>
      <c r="L10" s="640"/>
      <c r="M10" s="640"/>
      <c r="N10" s="640"/>
      <c r="O10" s="640"/>
      <c r="P10" s="640"/>
      <c r="Q10" s="641"/>
      <c r="R10" s="642" t="s">
        <v>231</v>
      </c>
      <c r="S10" s="643"/>
      <c r="T10" s="643"/>
      <c r="U10" s="643"/>
      <c r="V10" s="643"/>
      <c r="W10" s="643"/>
      <c r="X10" s="643"/>
      <c r="Y10" s="644"/>
      <c r="Z10" s="675" t="s">
        <v>135</v>
      </c>
      <c r="AA10" s="675"/>
      <c r="AB10" s="675"/>
      <c r="AC10" s="675"/>
      <c r="AD10" s="676" t="s">
        <v>135</v>
      </c>
      <c r="AE10" s="676"/>
      <c r="AF10" s="676"/>
      <c r="AG10" s="676"/>
      <c r="AH10" s="676"/>
      <c r="AI10" s="676"/>
      <c r="AJ10" s="676"/>
      <c r="AK10" s="676"/>
      <c r="AL10" s="645" t="s">
        <v>231</v>
      </c>
      <c r="AM10" s="646"/>
      <c r="AN10" s="646"/>
      <c r="AO10" s="677"/>
      <c r="AP10" s="639" t="s">
        <v>242</v>
      </c>
      <c r="AQ10" s="640"/>
      <c r="AR10" s="640"/>
      <c r="AS10" s="640"/>
      <c r="AT10" s="640"/>
      <c r="AU10" s="640"/>
      <c r="AV10" s="640"/>
      <c r="AW10" s="640"/>
      <c r="AX10" s="640"/>
      <c r="AY10" s="640"/>
      <c r="AZ10" s="640"/>
      <c r="BA10" s="640"/>
      <c r="BB10" s="640"/>
      <c r="BC10" s="640"/>
      <c r="BD10" s="640"/>
      <c r="BE10" s="640"/>
      <c r="BF10" s="641"/>
      <c r="BG10" s="642">
        <v>1027093</v>
      </c>
      <c r="BH10" s="643"/>
      <c r="BI10" s="643"/>
      <c r="BJ10" s="643"/>
      <c r="BK10" s="643"/>
      <c r="BL10" s="643"/>
      <c r="BM10" s="643"/>
      <c r="BN10" s="644"/>
      <c r="BO10" s="675">
        <v>1.5</v>
      </c>
      <c r="BP10" s="675"/>
      <c r="BQ10" s="675"/>
      <c r="BR10" s="675"/>
      <c r="BS10" s="648" t="s">
        <v>135</v>
      </c>
      <c r="BT10" s="643"/>
      <c r="BU10" s="643"/>
      <c r="BV10" s="643"/>
      <c r="BW10" s="643"/>
      <c r="BX10" s="643"/>
      <c r="BY10" s="643"/>
      <c r="BZ10" s="643"/>
      <c r="CA10" s="643"/>
      <c r="CB10" s="689"/>
      <c r="CD10" s="681" t="s">
        <v>243</v>
      </c>
      <c r="CE10" s="682"/>
      <c r="CF10" s="682"/>
      <c r="CG10" s="682"/>
      <c r="CH10" s="682"/>
      <c r="CI10" s="682"/>
      <c r="CJ10" s="682"/>
      <c r="CK10" s="682"/>
      <c r="CL10" s="682"/>
      <c r="CM10" s="682"/>
      <c r="CN10" s="682"/>
      <c r="CO10" s="682"/>
      <c r="CP10" s="682"/>
      <c r="CQ10" s="683"/>
      <c r="CR10" s="642">
        <v>96182</v>
      </c>
      <c r="CS10" s="643"/>
      <c r="CT10" s="643"/>
      <c r="CU10" s="643"/>
      <c r="CV10" s="643"/>
      <c r="CW10" s="643"/>
      <c r="CX10" s="643"/>
      <c r="CY10" s="644"/>
      <c r="CZ10" s="675">
        <v>0</v>
      </c>
      <c r="DA10" s="675"/>
      <c r="DB10" s="675"/>
      <c r="DC10" s="675"/>
      <c r="DD10" s="648">
        <v>8946</v>
      </c>
      <c r="DE10" s="643"/>
      <c r="DF10" s="643"/>
      <c r="DG10" s="643"/>
      <c r="DH10" s="643"/>
      <c r="DI10" s="643"/>
      <c r="DJ10" s="643"/>
      <c r="DK10" s="643"/>
      <c r="DL10" s="643"/>
      <c r="DM10" s="643"/>
      <c r="DN10" s="643"/>
      <c r="DO10" s="643"/>
      <c r="DP10" s="644"/>
      <c r="DQ10" s="648">
        <v>93145</v>
      </c>
      <c r="DR10" s="643"/>
      <c r="DS10" s="643"/>
      <c r="DT10" s="643"/>
      <c r="DU10" s="643"/>
      <c r="DV10" s="643"/>
      <c r="DW10" s="643"/>
      <c r="DX10" s="643"/>
      <c r="DY10" s="643"/>
      <c r="DZ10" s="643"/>
      <c r="EA10" s="643"/>
      <c r="EB10" s="643"/>
      <c r="EC10" s="689"/>
    </row>
    <row r="11" spans="2:143" ht="11.25" customHeight="1" x14ac:dyDescent="0.15">
      <c r="B11" s="639" t="s">
        <v>244</v>
      </c>
      <c r="C11" s="640"/>
      <c r="D11" s="640"/>
      <c r="E11" s="640"/>
      <c r="F11" s="640"/>
      <c r="G11" s="640"/>
      <c r="H11" s="640"/>
      <c r="I11" s="640"/>
      <c r="J11" s="640"/>
      <c r="K11" s="640"/>
      <c r="L11" s="640"/>
      <c r="M11" s="640"/>
      <c r="N11" s="640"/>
      <c r="O11" s="640"/>
      <c r="P11" s="640"/>
      <c r="Q11" s="641"/>
      <c r="R11" s="642">
        <v>9732169</v>
      </c>
      <c r="S11" s="643"/>
      <c r="T11" s="643"/>
      <c r="U11" s="643"/>
      <c r="V11" s="643"/>
      <c r="W11" s="643"/>
      <c r="X11" s="643"/>
      <c r="Y11" s="644"/>
      <c r="Z11" s="645">
        <v>4.5</v>
      </c>
      <c r="AA11" s="646"/>
      <c r="AB11" s="646"/>
      <c r="AC11" s="647"/>
      <c r="AD11" s="648">
        <v>9732169</v>
      </c>
      <c r="AE11" s="643"/>
      <c r="AF11" s="643"/>
      <c r="AG11" s="643"/>
      <c r="AH11" s="643"/>
      <c r="AI11" s="643"/>
      <c r="AJ11" s="643"/>
      <c r="AK11" s="644"/>
      <c r="AL11" s="645">
        <v>11.3</v>
      </c>
      <c r="AM11" s="646"/>
      <c r="AN11" s="646"/>
      <c r="AO11" s="677"/>
      <c r="AP11" s="639" t="s">
        <v>245</v>
      </c>
      <c r="AQ11" s="640"/>
      <c r="AR11" s="640"/>
      <c r="AS11" s="640"/>
      <c r="AT11" s="640"/>
      <c r="AU11" s="640"/>
      <c r="AV11" s="640"/>
      <c r="AW11" s="640"/>
      <c r="AX11" s="640"/>
      <c r="AY11" s="640"/>
      <c r="AZ11" s="640"/>
      <c r="BA11" s="640"/>
      <c r="BB11" s="640"/>
      <c r="BC11" s="640"/>
      <c r="BD11" s="640"/>
      <c r="BE11" s="640"/>
      <c r="BF11" s="641"/>
      <c r="BG11" s="642">
        <v>2143500</v>
      </c>
      <c r="BH11" s="643"/>
      <c r="BI11" s="643"/>
      <c r="BJ11" s="643"/>
      <c r="BK11" s="643"/>
      <c r="BL11" s="643"/>
      <c r="BM11" s="643"/>
      <c r="BN11" s="644"/>
      <c r="BO11" s="675">
        <v>3</v>
      </c>
      <c r="BP11" s="675"/>
      <c r="BQ11" s="675"/>
      <c r="BR11" s="675"/>
      <c r="BS11" s="648">
        <v>473743</v>
      </c>
      <c r="BT11" s="643"/>
      <c r="BU11" s="643"/>
      <c r="BV11" s="643"/>
      <c r="BW11" s="643"/>
      <c r="BX11" s="643"/>
      <c r="BY11" s="643"/>
      <c r="BZ11" s="643"/>
      <c r="CA11" s="643"/>
      <c r="CB11" s="689"/>
      <c r="CD11" s="681" t="s">
        <v>246</v>
      </c>
      <c r="CE11" s="682"/>
      <c r="CF11" s="682"/>
      <c r="CG11" s="682"/>
      <c r="CH11" s="682"/>
      <c r="CI11" s="682"/>
      <c r="CJ11" s="682"/>
      <c r="CK11" s="682"/>
      <c r="CL11" s="682"/>
      <c r="CM11" s="682"/>
      <c r="CN11" s="682"/>
      <c r="CO11" s="682"/>
      <c r="CP11" s="682"/>
      <c r="CQ11" s="683"/>
      <c r="CR11" s="642">
        <v>404444</v>
      </c>
      <c r="CS11" s="643"/>
      <c r="CT11" s="643"/>
      <c r="CU11" s="643"/>
      <c r="CV11" s="643"/>
      <c r="CW11" s="643"/>
      <c r="CX11" s="643"/>
      <c r="CY11" s="644"/>
      <c r="CZ11" s="675">
        <v>0.2</v>
      </c>
      <c r="DA11" s="675"/>
      <c r="DB11" s="675"/>
      <c r="DC11" s="675"/>
      <c r="DD11" s="648">
        <v>29372</v>
      </c>
      <c r="DE11" s="643"/>
      <c r="DF11" s="643"/>
      <c r="DG11" s="643"/>
      <c r="DH11" s="643"/>
      <c r="DI11" s="643"/>
      <c r="DJ11" s="643"/>
      <c r="DK11" s="643"/>
      <c r="DL11" s="643"/>
      <c r="DM11" s="643"/>
      <c r="DN11" s="643"/>
      <c r="DO11" s="643"/>
      <c r="DP11" s="644"/>
      <c r="DQ11" s="648">
        <v>219542</v>
      </c>
      <c r="DR11" s="643"/>
      <c r="DS11" s="643"/>
      <c r="DT11" s="643"/>
      <c r="DU11" s="643"/>
      <c r="DV11" s="643"/>
      <c r="DW11" s="643"/>
      <c r="DX11" s="643"/>
      <c r="DY11" s="643"/>
      <c r="DZ11" s="643"/>
      <c r="EA11" s="643"/>
      <c r="EB11" s="643"/>
      <c r="EC11" s="689"/>
    </row>
    <row r="12" spans="2:143" ht="11.25" customHeight="1" x14ac:dyDescent="0.15">
      <c r="B12" s="639" t="s">
        <v>247</v>
      </c>
      <c r="C12" s="640"/>
      <c r="D12" s="640"/>
      <c r="E12" s="640"/>
      <c r="F12" s="640"/>
      <c r="G12" s="640"/>
      <c r="H12" s="640"/>
      <c r="I12" s="640"/>
      <c r="J12" s="640"/>
      <c r="K12" s="640"/>
      <c r="L12" s="640"/>
      <c r="M12" s="640"/>
      <c r="N12" s="640"/>
      <c r="O12" s="640"/>
      <c r="P12" s="640"/>
      <c r="Q12" s="641"/>
      <c r="R12" s="642">
        <v>6231</v>
      </c>
      <c r="S12" s="643"/>
      <c r="T12" s="643"/>
      <c r="U12" s="643"/>
      <c r="V12" s="643"/>
      <c r="W12" s="643"/>
      <c r="X12" s="643"/>
      <c r="Y12" s="644"/>
      <c r="Z12" s="675">
        <v>0</v>
      </c>
      <c r="AA12" s="675"/>
      <c r="AB12" s="675"/>
      <c r="AC12" s="675"/>
      <c r="AD12" s="676">
        <v>6231</v>
      </c>
      <c r="AE12" s="676"/>
      <c r="AF12" s="676"/>
      <c r="AG12" s="676"/>
      <c r="AH12" s="676"/>
      <c r="AI12" s="676"/>
      <c r="AJ12" s="676"/>
      <c r="AK12" s="676"/>
      <c r="AL12" s="645">
        <v>0</v>
      </c>
      <c r="AM12" s="646"/>
      <c r="AN12" s="646"/>
      <c r="AO12" s="677"/>
      <c r="AP12" s="639" t="s">
        <v>248</v>
      </c>
      <c r="AQ12" s="640"/>
      <c r="AR12" s="640"/>
      <c r="AS12" s="640"/>
      <c r="AT12" s="640"/>
      <c r="AU12" s="640"/>
      <c r="AV12" s="640"/>
      <c r="AW12" s="640"/>
      <c r="AX12" s="640"/>
      <c r="AY12" s="640"/>
      <c r="AZ12" s="640"/>
      <c r="BA12" s="640"/>
      <c r="BB12" s="640"/>
      <c r="BC12" s="640"/>
      <c r="BD12" s="640"/>
      <c r="BE12" s="640"/>
      <c r="BF12" s="641"/>
      <c r="BG12" s="642">
        <v>25078233</v>
      </c>
      <c r="BH12" s="643"/>
      <c r="BI12" s="643"/>
      <c r="BJ12" s="643"/>
      <c r="BK12" s="643"/>
      <c r="BL12" s="643"/>
      <c r="BM12" s="643"/>
      <c r="BN12" s="644"/>
      <c r="BO12" s="675">
        <v>35.6</v>
      </c>
      <c r="BP12" s="675"/>
      <c r="BQ12" s="675"/>
      <c r="BR12" s="675"/>
      <c r="BS12" s="648" t="s">
        <v>135</v>
      </c>
      <c r="BT12" s="643"/>
      <c r="BU12" s="643"/>
      <c r="BV12" s="643"/>
      <c r="BW12" s="643"/>
      <c r="BX12" s="643"/>
      <c r="BY12" s="643"/>
      <c r="BZ12" s="643"/>
      <c r="CA12" s="643"/>
      <c r="CB12" s="689"/>
      <c r="CD12" s="681" t="s">
        <v>249</v>
      </c>
      <c r="CE12" s="682"/>
      <c r="CF12" s="682"/>
      <c r="CG12" s="682"/>
      <c r="CH12" s="682"/>
      <c r="CI12" s="682"/>
      <c r="CJ12" s="682"/>
      <c r="CK12" s="682"/>
      <c r="CL12" s="682"/>
      <c r="CM12" s="682"/>
      <c r="CN12" s="682"/>
      <c r="CO12" s="682"/>
      <c r="CP12" s="682"/>
      <c r="CQ12" s="683"/>
      <c r="CR12" s="642">
        <v>1341245</v>
      </c>
      <c r="CS12" s="643"/>
      <c r="CT12" s="643"/>
      <c r="CU12" s="643"/>
      <c r="CV12" s="643"/>
      <c r="CW12" s="643"/>
      <c r="CX12" s="643"/>
      <c r="CY12" s="644"/>
      <c r="CZ12" s="675">
        <v>0.6</v>
      </c>
      <c r="DA12" s="675"/>
      <c r="DB12" s="675"/>
      <c r="DC12" s="675"/>
      <c r="DD12" s="648">
        <v>40786</v>
      </c>
      <c r="DE12" s="643"/>
      <c r="DF12" s="643"/>
      <c r="DG12" s="643"/>
      <c r="DH12" s="643"/>
      <c r="DI12" s="643"/>
      <c r="DJ12" s="643"/>
      <c r="DK12" s="643"/>
      <c r="DL12" s="643"/>
      <c r="DM12" s="643"/>
      <c r="DN12" s="643"/>
      <c r="DO12" s="643"/>
      <c r="DP12" s="644"/>
      <c r="DQ12" s="648">
        <v>1323776</v>
      </c>
      <c r="DR12" s="643"/>
      <c r="DS12" s="643"/>
      <c r="DT12" s="643"/>
      <c r="DU12" s="643"/>
      <c r="DV12" s="643"/>
      <c r="DW12" s="643"/>
      <c r="DX12" s="643"/>
      <c r="DY12" s="643"/>
      <c r="DZ12" s="643"/>
      <c r="EA12" s="643"/>
      <c r="EB12" s="643"/>
      <c r="EC12" s="689"/>
    </row>
    <row r="13" spans="2:143" ht="11.25" customHeight="1" x14ac:dyDescent="0.15">
      <c r="B13" s="639" t="s">
        <v>250</v>
      </c>
      <c r="C13" s="640"/>
      <c r="D13" s="640"/>
      <c r="E13" s="640"/>
      <c r="F13" s="640"/>
      <c r="G13" s="640"/>
      <c r="H13" s="640"/>
      <c r="I13" s="640"/>
      <c r="J13" s="640"/>
      <c r="K13" s="640"/>
      <c r="L13" s="640"/>
      <c r="M13" s="640"/>
      <c r="N13" s="640"/>
      <c r="O13" s="640"/>
      <c r="P13" s="640"/>
      <c r="Q13" s="641"/>
      <c r="R13" s="642" t="s">
        <v>231</v>
      </c>
      <c r="S13" s="643"/>
      <c r="T13" s="643"/>
      <c r="U13" s="643"/>
      <c r="V13" s="643"/>
      <c r="W13" s="643"/>
      <c r="X13" s="643"/>
      <c r="Y13" s="644"/>
      <c r="Z13" s="675" t="s">
        <v>181</v>
      </c>
      <c r="AA13" s="675"/>
      <c r="AB13" s="675"/>
      <c r="AC13" s="675"/>
      <c r="AD13" s="676" t="s">
        <v>181</v>
      </c>
      <c r="AE13" s="676"/>
      <c r="AF13" s="676"/>
      <c r="AG13" s="676"/>
      <c r="AH13" s="676"/>
      <c r="AI13" s="676"/>
      <c r="AJ13" s="676"/>
      <c r="AK13" s="676"/>
      <c r="AL13" s="645" t="s">
        <v>181</v>
      </c>
      <c r="AM13" s="646"/>
      <c r="AN13" s="646"/>
      <c r="AO13" s="677"/>
      <c r="AP13" s="639" t="s">
        <v>251</v>
      </c>
      <c r="AQ13" s="640"/>
      <c r="AR13" s="640"/>
      <c r="AS13" s="640"/>
      <c r="AT13" s="640"/>
      <c r="AU13" s="640"/>
      <c r="AV13" s="640"/>
      <c r="AW13" s="640"/>
      <c r="AX13" s="640"/>
      <c r="AY13" s="640"/>
      <c r="AZ13" s="640"/>
      <c r="BA13" s="640"/>
      <c r="BB13" s="640"/>
      <c r="BC13" s="640"/>
      <c r="BD13" s="640"/>
      <c r="BE13" s="640"/>
      <c r="BF13" s="641"/>
      <c r="BG13" s="642">
        <v>24996886</v>
      </c>
      <c r="BH13" s="643"/>
      <c r="BI13" s="643"/>
      <c r="BJ13" s="643"/>
      <c r="BK13" s="643"/>
      <c r="BL13" s="643"/>
      <c r="BM13" s="643"/>
      <c r="BN13" s="644"/>
      <c r="BO13" s="675">
        <v>35.5</v>
      </c>
      <c r="BP13" s="675"/>
      <c r="BQ13" s="675"/>
      <c r="BR13" s="675"/>
      <c r="BS13" s="648" t="s">
        <v>135</v>
      </c>
      <c r="BT13" s="643"/>
      <c r="BU13" s="643"/>
      <c r="BV13" s="643"/>
      <c r="BW13" s="643"/>
      <c r="BX13" s="643"/>
      <c r="BY13" s="643"/>
      <c r="BZ13" s="643"/>
      <c r="CA13" s="643"/>
      <c r="CB13" s="689"/>
      <c r="CD13" s="681" t="s">
        <v>252</v>
      </c>
      <c r="CE13" s="682"/>
      <c r="CF13" s="682"/>
      <c r="CG13" s="682"/>
      <c r="CH13" s="682"/>
      <c r="CI13" s="682"/>
      <c r="CJ13" s="682"/>
      <c r="CK13" s="682"/>
      <c r="CL13" s="682"/>
      <c r="CM13" s="682"/>
      <c r="CN13" s="682"/>
      <c r="CO13" s="682"/>
      <c r="CP13" s="682"/>
      <c r="CQ13" s="683"/>
      <c r="CR13" s="642">
        <v>13324255</v>
      </c>
      <c r="CS13" s="643"/>
      <c r="CT13" s="643"/>
      <c r="CU13" s="643"/>
      <c r="CV13" s="643"/>
      <c r="CW13" s="643"/>
      <c r="CX13" s="643"/>
      <c r="CY13" s="644"/>
      <c r="CZ13" s="675">
        <v>6.4</v>
      </c>
      <c r="DA13" s="675"/>
      <c r="DB13" s="675"/>
      <c r="DC13" s="675"/>
      <c r="DD13" s="648">
        <v>5104255</v>
      </c>
      <c r="DE13" s="643"/>
      <c r="DF13" s="643"/>
      <c r="DG13" s="643"/>
      <c r="DH13" s="643"/>
      <c r="DI13" s="643"/>
      <c r="DJ13" s="643"/>
      <c r="DK13" s="643"/>
      <c r="DL13" s="643"/>
      <c r="DM13" s="643"/>
      <c r="DN13" s="643"/>
      <c r="DO13" s="643"/>
      <c r="DP13" s="644"/>
      <c r="DQ13" s="648">
        <v>8950096</v>
      </c>
      <c r="DR13" s="643"/>
      <c r="DS13" s="643"/>
      <c r="DT13" s="643"/>
      <c r="DU13" s="643"/>
      <c r="DV13" s="643"/>
      <c r="DW13" s="643"/>
      <c r="DX13" s="643"/>
      <c r="DY13" s="643"/>
      <c r="DZ13" s="643"/>
      <c r="EA13" s="643"/>
      <c r="EB13" s="643"/>
      <c r="EC13" s="689"/>
    </row>
    <row r="14" spans="2:143" ht="11.25" customHeight="1" x14ac:dyDescent="0.15">
      <c r="B14" s="639" t="s">
        <v>253</v>
      </c>
      <c r="C14" s="640"/>
      <c r="D14" s="640"/>
      <c r="E14" s="640"/>
      <c r="F14" s="640"/>
      <c r="G14" s="640"/>
      <c r="H14" s="640"/>
      <c r="I14" s="640"/>
      <c r="J14" s="640"/>
      <c r="K14" s="640"/>
      <c r="L14" s="640"/>
      <c r="M14" s="640"/>
      <c r="N14" s="640"/>
      <c r="O14" s="640"/>
      <c r="P14" s="640"/>
      <c r="Q14" s="641"/>
      <c r="R14" s="642">
        <v>22</v>
      </c>
      <c r="S14" s="643"/>
      <c r="T14" s="643"/>
      <c r="U14" s="643"/>
      <c r="V14" s="643"/>
      <c r="W14" s="643"/>
      <c r="X14" s="643"/>
      <c r="Y14" s="644"/>
      <c r="Z14" s="675">
        <v>0</v>
      </c>
      <c r="AA14" s="675"/>
      <c r="AB14" s="675"/>
      <c r="AC14" s="675"/>
      <c r="AD14" s="676">
        <v>22</v>
      </c>
      <c r="AE14" s="676"/>
      <c r="AF14" s="676"/>
      <c r="AG14" s="676"/>
      <c r="AH14" s="676"/>
      <c r="AI14" s="676"/>
      <c r="AJ14" s="676"/>
      <c r="AK14" s="676"/>
      <c r="AL14" s="645">
        <v>0</v>
      </c>
      <c r="AM14" s="646"/>
      <c r="AN14" s="646"/>
      <c r="AO14" s="677"/>
      <c r="AP14" s="639" t="s">
        <v>254</v>
      </c>
      <c r="AQ14" s="640"/>
      <c r="AR14" s="640"/>
      <c r="AS14" s="640"/>
      <c r="AT14" s="640"/>
      <c r="AU14" s="640"/>
      <c r="AV14" s="640"/>
      <c r="AW14" s="640"/>
      <c r="AX14" s="640"/>
      <c r="AY14" s="640"/>
      <c r="AZ14" s="640"/>
      <c r="BA14" s="640"/>
      <c r="BB14" s="640"/>
      <c r="BC14" s="640"/>
      <c r="BD14" s="640"/>
      <c r="BE14" s="640"/>
      <c r="BF14" s="641"/>
      <c r="BG14" s="642">
        <v>511996</v>
      </c>
      <c r="BH14" s="643"/>
      <c r="BI14" s="643"/>
      <c r="BJ14" s="643"/>
      <c r="BK14" s="643"/>
      <c r="BL14" s="643"/>
      <c r="BM14" s="643"/>
      <c r="BN14" s="644"/>
      <c r="BO14" s="675">
        <v>0.7</v>
      </c>
      <c r="BP14" s="675"/>
      <c r="BQ14" s="675"/>
      <c r="BR14" s="675"/>
      <c r="BS14" s="648" t="s">
        <v>181</v>
      </c>
      <c r="BT14" s="643"/>
      <c r="BU14" s="643"/>
      <c r="BV14" s="643"/>
      <c r="BW14" s="643"/>
      <c r="BX14" s="643"/>
      <c r="BY14" s="643"/>
      <c r="BZ14" s="643"/>
      <c r="CA14" s="643"/>
      <c r="CB14" s="689"/>
      <c r="CD14" s="681" t="s">
        <v>255</v>
      </c>
      <c r="CE14" s="682"/>
      <c r="CF14" s="682"/>
      <c r="CG14" s="682"/>
      <c r="CH14" s="682"/>
      <c r="CI14" s="682"/>
      <c r="CJ14" s="682"/>
      <c r="CK14" s="682"/>
      <c r="CL14" s="682"/>
      <c r="CM14" s="682"/>
      <c r="CN14" s="682"/>
      <c r="CO14" s="682"/>
      <c r="CP14" s="682"/>
      <c r="CQ14" s="683"/>
      <c r="CR14" s="642">
        <v>5731967</v>
      </c>
      <c r="CS14" s="643"/>
      <c r="CT14" s="643"/>
      <c r="CU14" s="643"/>
      <c r="CV14" s="643"/>
      <c r="CW14" s="643"/>
      <c r="CX14" s="643"/>
      <c r="CY14" s="644"/>
      <c r="CZ14" s="675">
        <v>2.8</v>
      </c>
      <c r="DA14" s="675"/>
      <c r="DB14" s="675"/>
      <c r="DC14" s="675"/>
      <c r="DD14" s="648">
        <v>287240</v>
      </c>
      <c r="DE14" s="643"/>
      <c r="DF14" s="643"/>
      <c r="DG14" s="643"/>
      <c r="DH14" s="643"/>
      <c r="DI14" s="643"/>
      <c r="DJ14" s="643"/>
      <c r="DK14" s="643"/>
      <c r="DL14" s="643"/>
      <c r="DM14" s="643"/>
      <c r="DN14" s="643"/>
      <c r="DO14" s="643"/>
      <c r="DP14" s="644"/>
      <c r="DQ14" s="648">
        <v>5422798</v>
      </c>
      <c r="DR14" s="643"/>
      <c r="DS14" s="643"/>
      <c r="DT14" s="643"/>
      <c r="DU14" s="643"/>
      <c r="DV14" s="643"/>
      <c r="DW14" s="643"/>
      <c r="DX14" s="643"/>
      <c r="DY14" s="643"/>
      <c r="DZ14" s="643"/>
      <c r="EA14" s="643"/>
      <c r="EB14" s="643"/>
      <c r="EC14" s="689"/>
    </row>
    <row r="15" spans="2:143" ht="11.25" customHeight="1" x14ac:dyDescent="0.15">
      <c r="B15" s="639" t="s">
        <v>256</v>
      </c>
      <c r="C15" s="640"/>
      <c r="D15" s="640"/>
      <c r="E15" s="640"/>
      <c r="F15" s="640"/>
      <c r="G15" s="640"/>
      <c r="H15" s="640"/>
      <c r="I15" s="640"/>
      <c r="J15" s="640"/>
      <c r="K15" s="640"/>
      <c r="L15" s="640"/>
      <c r="M15" s="640"/>
      <c r="N15" s="640"/>
      <c r="O15" s="640"/>
      <c r="P15" s="640"/>
      <c r="Q15" s="641"/>
      <c r="R15" s="642" t="s">
        <v>181</v>
      </c>
      <c r="S15" s="643"/>
      <c r="T15" s="643"/>
      <c r="U15" s="643"/>
      <c r="V15" s="643"/>
      <c r="W15" s="643"/>
      <c r="X15" s="643"/>
      <c r="Y15" s="644"/>
      <c r="Z15" s="675" t="s">
        <v>135</v>
      </c>
      <c r="AA15" s="675"/>
      <c r="AB15" s="675"/>
      <c r="AC15" s="675"/>
      <c r="AD15" s="676" t="s">
        <v>231</v>
      </c>
      <c r="AE15" s="676"/>
      <c r="AF15" s="676"/>
      <c r="AG15" s="676"/>
      <c r="AH15" s="676"/>
      <c r="AI15" s="676"/>
      <c r="AJ15" s="676"/>
      <c r="AK15" s="676"/>
      <c r="AL15" s="645" t="s">
        <v>135</v>
      </c>
      <c r="AM15" s="646"/>
      <c r="AN15" s="646"/>
      <c r="AO15" s="677"/>
      <c r="AP15" s="639" t="s">
        <v>257</v>
      </c>
      <c r="AQ15" s="640"/>
      <c r="AR15" s="640"/>
      <c r="AS15" s="640"/>
      <c r="AT15" s="640"/>
      <c r="AU15" s="640"/>
      <c r="AV15" s="640"/>
      <c r="AW15" s="640"/>
      <c r="AX15" s="640"/>
      <c r="AY15" s="640"/>
      <c r="AZ15" s="640"/>
      <c r="BA15" s="640"/>
      <c r="BB15" s="640"/>
      <c r="BC15" s="640"/>
      <c r="BD15" s="640"/>
      <c r="BE15" s="640"/>
      <c r="BF15" s="641"/>
      <c r="BG15" s="642">
        <v>2804005</v>
      </c>
      <c r="BH15" s="643"/>
      <c r="BI15" s="643"/>
      <c r="BJ15" s="643"/>
      <c r="BK15" s="643"/>
      <c r="BL15" s="643"/>
      <c r="BM15" s="643"/>
      <c r="BN15" s="644"/>
      <c r="BO15" s="675">
        <v>4</v>
      </c>
      <c r="BP15" s="675"/>
      <c r="BQ15" s="675"/>
      <c r="BR15" s="675"/>
      <c r="BS15" s="648" t="s">
        <v>135</v>
      </c>
      <c r="BT15" s="643"/>
      <c r="BU15" s="643"/>
      <c r="BV15" s="643"/>
      <c r="BW15" s="643"/>
      <c r="BX15" s="643"/>
      <c r="BY15" s="643"/>
      <c r="BZ15" s="643"/>
      <c r="CA15" s="643"/>
      <c r="CB15" s="689"/>
      <c r="CD15" s="681" t="s">
        <v>258</v>
      </c>
      <c r="CE15" s="682"/>
      <c r="CF15" s="682"/>
      <c r="CG15" s="682"/>
      <c r="CH15" s="682"/>
      <c r="CI15" s="682"/>
      <c r="CJ15" s="682"/>
      <c r="CK15" s="682"/>
      <c r="CL15" s="682"/>
      <c r="CM15" s="682"/>
      <c r="CN15" s="682"/>
      <c r="CO15" s="682"/>
      <c r="CP15" s="682"/>
      <c r="CQ15" s="683"/>
      <c r="CR15" s="642">
        <v>16150466</v>
      </c>
      <c r="CS15" s="643"/>
      <c r="CT15" s="643"/>
      <c r="CU15" s="643"/>
      <c r="CV15" s="643"/>
      <c r="CW15" s="643"/>
      <c r="CX15" s="643"/>
      <c r="CY15" s="644"/>
      <c r="CZ15" s="675">
        <v>7.8</v>
      </c>
      <c r="DA15" s="675"/>
      <c r="DB15" s="675"/>
      <c r="DC15" s="675"/>
      <c r="DD15" s="648">
        <v>2101956</v>
      </c>
      <c r="DE15" s="643"/>
      <c r="DF15" s="643"/>
      <c r="DG15" s="643"/>
      <c r="DH15" s="643"/>
      <c r="DI15" s="643"/>
      <c r="DJ15" s="643"/>
      <c r="DK15" s="643"/>
      <c r="DL15" s="643"/>
      <c r="DM15" s="643"/>
      <c r="DN15" s="643"/>
      <c r="DO15" s="643"/>
      <c r="DP15" s="644"/>
      <c r="DQ15" s="648">
        <v>12581573</v>
      </c>
      <c r="DR15" s="643"/>
      <c r="DS15" s="643"/>
      <c r="DT15" s="643"/>
      <c r="DU15" s="643"/>
      <c r="DV15" s="643"/>
      <c r="DW15" s="643"/>
      <c r="DX15" s="643"/>
      <c r="DY15" s="643"/>
      <c r="DZ15" s="643"/>
      <c r="EA15" s="643"/>
      <c r="EB15" s="643"/>
      <c r="EC15" s="689"/>
    </row>
    <row r="16" spans="2:143" ht="11.25" customHeight="1" x14ac:dyDescent="0.15">
      <c r="B16" s="639" t="s">
        <v>259</v>
      </c>
      <c r="C16" s="640"/>
      <c r="D16" s="640"/>
      <c r="E16" s="640"/>
      <c r="F16" s="640"/>
      <c r="G16" s="640"/>
      <c r="H16" s="640"/>
      <c r="I16" s="640"/>
      <c r="J16" s="640"/>
      <c r="K16" s="640"/>
      <c r="L16" s="640"/>
      <c r="M16" s="640"/>
      <c r="N16" s="640"/>
      <c r="O16" s="640"/>
      <c r="P16" s="640"/>
      <c r="Q16" s="641"/>
      <c r="R16" s="642">
        <v>100418</v>
      </c>
      <c r="S16" s="643"/>
      <c r="T16" s="643"/>
      <c r="U16" s="643"/>
      <c r="V16" s="643"/>
      <c r="W16" s="643"/>
      <c r="X16" s="643"/>
      <c r="Y16" s="644"/>
      <c r="Z16" s="675">
        <v>0</v>
      </c>
      <c r="AA16" s="675"/>
      <c r="AB16" s="675"/>
      <c r="AC16" s="675"/>
      <c r="AD16" s="676">
        <v>100418</v>
      </c>
      <c r="AE16" s="676"/>
      <c r="AF16" s="676"/>
      <c r="AG16" s="676"/>
      <c r="AH16" s="676"/>
      <c r="AI16" s="676"/>
      <c r="AJ16" s="676"/>
      <c r="AK16" s="676"/>
      <c r="AL16" s="645">
        <v>0.1</v>
      </c>
      <c r="AM16" s="646"/>
      <c r="AN16" s="646"/>
      <c r="AO16" s="677"/>
      <c r="AP16" s="639" t="s">
        <v>260</v>
      </c>
      <c r="AQ16" s="640"/>
      <c r="AR16" s="640"/>
      <c r="AS16" s="640"/>
      <c r="AT16" s="640"/>
      <c r="AU16" s="640"/>
      <c r="AV16" s="640"/>
      <c r="AW16" s="640"/>
      <c r="AX16" s="640"/>
      <c r="AY16" s="640"/>
      <c r="AZ16" s="640"/>
      <c r="BA16" s="640"/>
      <c r="BB16" s="640"/>
      <c r="BC16" s="640"/>
      <c r="BD16" s="640"/>
      <c r="BE16" s="640"/>
      <c r="BF16" s="641"/>
      <c r="BG16" s="642" t="s">
        <v>135</v>
      </c>
      <c r="BH16" s="643"/>
      <c r="BI16" s="643"/>
      <c r="BJ16" s="643"/>
      <c r="BK16" s="643"/>
      <c r="BL16" s="643"/>
      <c r="BM16" s="643"/>
      <c r="BN16" s="644"/>
      <c r="BO16" s="675" t="s">
        <v>135</v>
      </c>
      <c r="BP16" s="675"/>
      <c r="BQ16" s="675"/>
      <c r="BR16" s="675"/>
      <c r="BS16" s="648" t="s">
        <v>135</v>
      </c>
      <c r="BT16" s="643"/>
      <c r="BU16" s="643"/>
      <c r="BV16" s="643"/>
      <c r="BW16" s="643"/>
      <c r="BX16" s="643"/>
      <c r="BY16" s="643"/>
      <c r="BZ16" s="643"/>
      <c r="CA16" s="643"/>
      <c r="CB16" s="689"/>
      <c r="CD16" s="681" t="s">
        <v>261</v>
      </c>
      <c r="CE16" s="682"/>
      <c r="CF16" s="682"/>
      <c r="CG16" s="682"/>
      <c r="CH16" s="682"/>
      <c r="CI16" s="682"/>
      <c r="CJ16" s="682"/>
      <c r="CK16" s="682"/>
      <c r="CL16" s="682"/>
      <c r="CM16" s="682"/>
      <c r="CN16" s="682"/>
      <c r="CO16" s="682"/>
      <c r="CP16" s="682"/>
      <c r="CQ16" s="683"/>
      <c r="CR16" s="642" t="s">
        <v>135</v>
      </c>
      <c r="CS16" s="643"/>
      <c r="CT16" s="643"/>
      <c r="CU16" s="643"/>
      <c r="CV16" s="643"/>
      <c r="CW16" s="643"/>
      <c r="CX16" s="643"/>
      <c r="CY16" s="644"/>
      <c r="CZ16" s="675" t="s">
        <v>231</v>
      </c>
      <c r="DA16" s="675"/>
      <c r="DB16" s="675"/>
      <c r="DC16" s="675"/>
      <c r="DD16" s="648" t="s">
        <v>135</v>
      </c>
      <c r="DE16" s="643"/>
      <c r="DF16" s="643"/>
      <c r="DG16" s="643"/>
      <c r="DH16" s="643"/>
      <c r="DI16" s="643"/>
      <c r="DJ16" s="643"/>
      <c r="DK16" s="643"/>
      <c r="DL16" s="643"/>
      <c r="DM16" s="643"/>
      <c r="DN16" s="643"/>
      <c r="DO16" s="643"/>
      <c r="DP16" s="644"/>
      <c r="DQ16" s="648" t="s">
        <v>135</v>
      </c>
      <c r="DR16" s="643"/>
      <c r="DS16" s="643"/>
      <c r="DT16" s="643"/>
      <c r="DU16" s="643"/>
      <c r="DV16" s="643"/>
      <c r="DW16" s="643"/>
      <c r="DX16" s="643"/>
      <c r="DY16" s="643"/>
      <c r="DZ16" s="643"/>
      <c r="EA16" s="643"/>
      <c r="EB16" s="643"/>
      <c r="EC16" s="689"/>
    </row>
    <row r="17" spans="2:133" ht="11.25" customHeight="1" x14ac:dyDescent="0.15">
      <c r="B17" s="639" t="s">
        <v>262</v>
      </c>
      <c r="C17" s="640"/>
      <c r="D17" s="640"/>
      <c r="E17" s="640"/>
      <c r="F17" s="640"/>
      <c r="G17" s="640"/>
      <c r="H17" s="640"/>
      <c r="I17" s="640"/>
      <c r="J17" s="640"/>
      <c r="K17" s="640"/>
      <c r="L17" s="640"/>
      <c r="M17" s="640"/>
      <c r="N17" s="640"/>
      <c r="O17" s="640"/>
      <c r="P17" s="640"/>
      <c r="Q17" s="641"/>
      <c r="R17" s="642">
        <v>289650</v>
      </c>
      <c r="S17" s="643"/>
      <c r="T17" s="643"/>
      <c r="U17" s="643"/>
      <c r="V17" s="643"/>
      <c r="W17" s="643"/>
      <c r="X17" s="643"/>
      <c r="Y17" s="644"/>
      <c r="Z17" s="675">
        <v>0.1</v>
      </c>
      <c r="AA17" s="675"/>
      <c r="AB17" s="675"/>
      <c r="AC17" s="675"/>
      <c r="AD17" s="676">
        <v>289650</v>
      </c>
      <c r="AE17" s="676"/>
      <c r="AF17" s="676"/>
      <c r="AG17" s="676"/>
      <c r="AH17" s="676"/>
      <c r="AI17" s="676"/>
      <c r="AJ17" s="676"/>
      <c r="AK17" s="676"/>
      <c r="AL17" s="645">
        <v>0.3</v>
      </c>
      <c r="AM17" s="646"/>
      <c r="AN17" s="646"/>
      <c r="AO17" s="677"/>
      <c r="AP17" s="639" t="s">
        <v>263</v>
      </c>
      <c r="AQ17" s="640"/>
      <c r="AR17" s="640"/>
      <c r="AS17" s="640"/>
      <c r="AT17" s="640"/>
      <c r="AU17" s="640"/>
      <c r="AV17" s="640"/>
      <c r="AW17" s="640"/>
      <c r="AX17" s="640"/>
      <c r="AY17" s="640"/>
      <c r="AZ17" s="640"/>
      <c r="BA17" s="640"/>
      <c r="BB17" s="640"/>
      <c r="BC17" s="640"/>
      <c r="BD17" s="640"/>
      <c r="BE17" s="640"/>
      <c r="BF17" s="641"/>
      <c r="BG17" s="642" t="s">
        <v>231</v>
      </c>
      <c r="BH17" s="643"/>
      <c r="BI17" s="643"/>
      <c r="BJ17" s="643"/>
      <c r="BK17" s="643"/>
      <c r="BL17" s="643"/>
      <c r="BM17" s="643"/>
      <c r="BN17" s="644"/>
      <c r="BO17" s="675" t="s">
        <v>135</v>
      </c>
      <c r="BP17" s="675"/>
      <c r="BQ17" s="675"/>
      <c r="BR17" s="675"/>
      <c r="BS17" s="648" t="s">
        <v>231</v>
      </c>
      <c r="BT17" s="643"/>
      <c r="BU17" s="643"/>
      <c r="BV17" s="643"/>
      <c r="BW17" s="643"/>
      <c r="BX17" s="643"/>
      <c r="BY17" s="643"/>
      <c r="BZ17" s="643"/>
      <c r="CA17" s="643"/>
      <c r="CB17" s="689"/>
      <c r="CD17" s="681" t="s">
        <v>264</v>
      </c>
      <c r="CE17" s="682"/>
      <c r="CF17" s="682"/>
      <c r="CG17" s="682"/>
      <c r="CH17" s="682"/>
      <c r="CI17" s="682"/>
      <c r="CJ17" s="682"/>
      <c r="CK17" s="682"/>
      <c r="CL17" s="682"/>
      <c r="CM17" s="682"/>
      <c r="CN17" s="682"/>
      <c r="CO17" s="682"/>
      <c r="CP17" s="682"/>
      <c r="CQ17" s="683"/>
      <c r="CR17" s="642">
        <v>10252763</v>
      </c>
      <c r="CS17" s="643"/>
      <c r="CT17" s="643"/>
      <c r="CU17" s="643"/>
      <c r="CV17" s="643"/>
      <c r="CW17" s="643"/>
      <c r="CX17" s="643"/>
      <c r="CY17" s="644"/>
      <c r="CZ17" s="675">
        <v>4.9000000000000004</v>
      </c>
      <c r="DA17" s="675"/>
      <c r="DB17" s="675"/>
      <c r="DC17" s="675"/>
      <c r="DD17" s="648" t="s">
        <v>231</v>
      </c>
      <c r="DE17" s="643"/>
      <c r="DF17" s="643"/>
      <c r="DG17" s="643"/>
      <c r="DH17" s="643"/>
      <c r="DI17" s="643"/>
      <c r="DJ17" s="643"/>
      <c r="DK17" s="643"/>
      <c r="DL17" s="643"/>
      <c r="DM17" s="643"/>
      <c r="DN17" s="643"/>
      <c r="DO17" s="643"/>
      <c r="DP17" s="644"/>
      <c r="DQ17" s="648">
        <v>10142058</v>
      </c>
      <c r="DR17" s="643"/>
      <c r="DS17" s="643"/>
      <c r="DT17" s="643"/>
      <c r="DU17" s="643"/>
      <c r="DV17" s="643"/>
      <c r="DW17" s="643"/>
      <c r="DX17" s="643"/>
      <c r="DY17" s="643"/>
      <c r="DZ17" s="643"/>
      <c r="EA17" s="643"/>
      <c r="EB17" s="643"/>
      <c r="EC17" s="689"/>
    </row>
    <row r="18" spans="2:133" ht="11.25" customHeight="1" x14ac:dyDescent="0.15">
      <c r="B18" s="639" t="s">
        <v>265</v>
      </c>
      <c r="C18" s="640"/>
      <c r="D18" s="640"/>
      <c r="E18" s="640"/>
      <c r="F18" s="640"/>
      <c r="G18" s="640"/>
      <c r="H18" s="640"/>
      <c r="I18" s="640"/>
      <c r="J18" s="640"/>
      <c r="K18" s="640"/>
      <c r="L18" s="640"/>
      <c r="M18" s="640"/>
      <c r="N18" s="640"/>
      <c r="O18" s="640"/>
      <c r="P18" s="640"/>
      <c r="Q18" s="641"/>
      <c r="R18" s="642">
        <v>480072</v>
      </c>
      <c r="S18" s="643"/>
      <c r="T18" s="643"/>
      <c r="U18" s="643"/>
      <c r="V18" s="643"/>
      <c r="W18" s="643"/>
      <c r="X18" s="643"/>
      <c r="Y18" s="644"/>
      <c r="Z18" s="675">
        <v>0.2</v>
      </c>
      <c r="AA18" s="675"/>
      <c r="AB18" s="675"/>
      <c r="AC18" s="675"/>
      <c r="AD18" s="676">
        <v>480072</v>
      </c>
      <c r="AE18" s="676"/>
      <c r="AF18" s="676"/>
      <c r="AG18" s="676"/>
      <c r="AH18" s="676"/>
      <c r="AI18" s="676"/>
      <c r="AJ18" s="676"/>
      <c r="AK18" s="676"/>
      <c r="AL18" s="645">
        <v>0.6</v>
      </c>
      <c r="AM18" s="646"/>
      <c r="AN18" s="646"/>
      <c r="AO18" s="677"/>
      <c r="AP18" s="639" t="s">
        <v>266</v>
      </c>
      <c r="AQ18" s="640"/>
      <c r="AR18" s="640"/>
      <c r="AS18" s="640"/>
      <c r="AT18" s="640"/>
      <c r="AU18" s="640"/>
      <c r="AV18" s="640"/>
      <c r="AW18" s="640"/>
      <c r="AX18" s="640"/>
      <c r="AY18" s="640"/>
      <c r="AZ18" s="640"/>
      <c r="BA18" s="640"/>
      <c r="BB18" s="640"/>
      <c r="BC18" s="640"/>
      <c r="BD18" s="640"/>
      <c r="BE18" s="640"/>
      <c r="BF18" s="641"/>
      <c r="BG18" s="642" t="s">
        <v>181</v>
      </c>
      <c r="BH18" s="643"/>
      <c r="BI18" s="643"/>
      <c r="BJ18" s="643"/>
      <c r="BK18" s="643"/>
      <c r="BL18" s="643"/>
      <c r="BM18" s="643"/>
      <c r="BN18" s="644"/>
      <c r="BO18" s="675" t="s">
        <v>135</v>
      </c>
      <c r="BP18" s="675"/>
      <c r="BQ18" s="675"/>
      <c r="BR18" s="675"/>
      <c r="BS18" s="648" t="s">
        <v>231</v>
      </c>
      <c r="BT18" s="643"/>
      <c r="BU18" s="643"/>
      <c r="BV18" s="643"/>
      <c r="BW18" s="643"/>
      <c r="BX18" s="643"/>
      <c r="BY18" s="643"/>
      <c r="BZ18" s="643"/>
      <c r="CA18" s="643"/>
      <c r="CB18" s="689"/>
      <c r="CD18" s="681" t="s">
        <v>267</v>
      </c>
      <c r="CE18" s="682"/>
      <c r="CF18" s="682"/>
      <c r="CG18" s="682"/>
      <c r="CH18" s="682"/>
      <c r="CI18" s="682"/>
      <c r="CJ18" s="682"/>
      <c r="CK18" s="682"/>
      <c r="CL18" s="682"/>
      <c r="CM18" s="682"/>
      <c r="CN18" s="682"/>
      <c r="CO18" s="682"/>
      <c r="CP18" s="682"/>
      <c r="CQ18" s="683"/>
      <c r="CR18" s="642" t="s">
        <v>231</v>
      </c>
      <c r="CS18" s="643"/>
      <c r="CT18" s="643"/>
      <c r="CU18" s="643"/>
      <c r="CV18" s="643"/>
      <c r="CW18" s="643"/>
      <c r="CX18" s="643"/>
      <c r="CY18" s="644"/>
      <c r="CZ18" s="675" t="s">
        <v>135</v>
      </c>
      <c r="DA18" s="675"/>
      <c r="DB18" s="675"/>
      <c r="DC18" s="675"/>
      <c r="DD18" s="648" t="s">
        <v>231</v>
      </c>
      <c r="DE18" s="643"/>
      <c r="DF18" s="643"/>
      <c r="DG18" s="643"/>
      <c r="DH18" s="643"/>
      <c r="DI18" s="643"/>
      <c r="DJ18" s="643"/>
      <c r="DK18" s="643"/>
      <c r="DL18" s="643"/>
      <c r="DM18" s="643"/>
      <c r="DN18" s="643"/>
      <c r="DO18" s="643"/>
      <c r="DP18" s="644"/>
      <c r="DQ18" s="648" t="s">
        <v>181</v>
      </c>
      <c r="DR18" s="643"/>
      <c r="DS18" s="643"/>
      <c r="DT18" s="643"/>
      <c r="DU18" s="643"/>
      <c r="DV18" s="643"/>
      <c r="DW18" s="643"/>
      <c r="DX18" s="643"/>
      <c r="DY18" s="643"/>
      <c r="DZ18" s="643"/>
      <c r="EA18" s="643"/>
      <c r="EB18" s="643"/>
      <c r="EC18" s="689"/>
    </row>
    <row r="19" spans="2:133" ht="11.25" customHeight="1" x14ac:dyDescent="0.15">
      <c r="B19" s="639" t="s">
        <v>268</v>
      </c>
      <c r="C19" s="640"/>
      <c r="D19" s="640"/>
      <c r="E19" s="640"/>
      <c r="F19" s="640"/>
      <c r="G19" s="640"/>
      <c r="H19" s="640"/>
      <c r="I19" s="640"/>
      <c r="J19" s="640"/>
      <c r="K19" s="640"/>
      <c r="L19" s="640"/>
      <c r="M19" s="640"/>
      <c r="N19" s="640"/>
      <c r="O19" s="640"/>
      <c r="P19" s="640"/>
      <c r="Q19" s="641"/>
      <c r="R19" s="642">
        <v>420463</v>
      </c>
      <c r="S19" s="643"/>
      <c r="T19" s="643"/>
      <c r="U19" s="643"/>
      <c r="V19" s="643"/>
      <c r="W19" s="643"/>
      <c r="X19" s="643"/>
      <c r="Y19" s="644"/>
      <c r="Z19" s="675">
        <v>0.2</v>
      </c>
      <c r="AA19" s="675"/>
      <c r="AB19" s="675"/>
      <c r="AC19" s="675"/>
      <c r="AD19" s="676">
        <v>420463</v>
      </c>
      <c r="AE19" s="676"/>
      <c r="AF19" s="676"/>
      <c r="AG19" s="676"/>
      <c r="AH19" s="676"/>
      <c r="AI19" s="676"/>
      <c r="AJ19" s="676"/>
      <c r="AK19" s="676"/>
      <c r="AL19" s="645">
        <v>0.5</v>
      </c>
      <c r="AM19" s="646"/>
      <c r="AN19" s="646"/>
      <c r="AO19" s="677"/>
      <c r="AP19" s="639" t="s">
        <v>269</v>
      </c>
      <c r="AQ19" s="640"/>
      <c r="AR19" s="640"/>
      <c r="AS19" s="640"/>
      <c r="AT19" s="640"/>
      <c r="AU19" s="640"/>
      <c r="AV19" s="640"/>
      <c r="AW19" s="640"/>
      <c r="AX19" s="640"/>
      <c r="AY19" s="640"/>
      <c r="AZ19" s="640"/>
      <c r="BA19" s="640"/>
      <c r="BB19" s="640"/>
      <c r="BC19" s="640"/>
      <c r="BD19" s="640"/>
      <c r="BE19" s="640"/>
      <c r="BF19" s="641"/>
      <c r="BG19" s="642">
        <v>5288137</v>
      </c>
      <c r="BH19" s="643"/>
      <c r="BI19" s="643"/>
      <c r="BJ19" s="643"/>
      <c r="BK19" s="643"/>
      <c r="BL19" s="643"/>
      <c r="BM19" s="643"/>
      <c r="BN19" s="644"/>
      <c r="BO19" s="675">
        <v>7.5</v>
      </c>
      <c r="BP19" s="675"/>
      <c r="BQ19" s="675"/>
      <c r="BR19" s="675"/>
      <c r="BS19" s="648" t="s">
        <v>181</v>
      </c>
      <c r="BT19" s="643"/>
      <c r="BU19" s="643"/>
      <c r="BV19" s="643"/>
      <c r="BW19" s="643"/>
      <c r="BX19" s="643"/>
      <c r="BY19" s="643"/>
      <c r="BZ19" s="643"/>
      <c r="CA19" s="643"/>
      <c r="CB19" s="689"/>
      <c r="CD19" s="681" t="s">
        <v>270</v>
      </c>
      <c r="CE19" s="682"/>
      <c r="CF19" s="682"/>
      <c r="CG19" s="682"/>
      <c r="CH19" s="682"/>
      <c r="CI19" s="682"/>
      <c r="CJ19" s="682"/>
      <c r="CK19" s="682"/>
      <c r="CL19" s="682"/>
      <c r="CM19" s="682"/>
      <c r="CN19" s="682"/>
      <c r="CO19" s="682"/>
      <c r="CP19" s="682"/>
      <c r="CQ19" s="683"/>
      <c r="CR19" s="642" t="s">
        <v>135</v>
      </c>
      <c r="CS19" s="643"/>
      <c r="CT19" s="643"/>
      <c r="CU19" s="643"/>
      <c r="CV19" s="643"/>
      <c r="CW19" s="643"/>
      <c r="CX19" s="643"/>
      <c r="CY19" s="644"/>
      <c r="CZ19" s="675" t="s">
        <v>231</v>
      </c>
      <c r="DA19" s="675"/>
      <c r="DB19" s="675"/>
      <c r="DC19" s="675"/>
      <c r="DD19" s="648" t="s">
        <v>231</v>
      </c>
      <c r="DE19" s="643"/>
      <c r="DF19" s="643"/>
      <c r="DG19" s="643"/>
      <c r="DH19" s="643"/>
      <c r="DI19" s="643"/>
      <c r="DJ19" s="643"/>
      <c r="DK19" s="643"/>
      <c r="DL19" s="643"/>
      <c r="DM19" s="643"/>
      <c r="DN19" s="643"/>
      <c r="DO19" s="643"/>
      <c r="DP19" s="644"/>
      <c r="DQ19" s="648" t="s">
        <v>181</v>
      </c>
      <c r="DR19" s="643"/>
      <c r="DS19" s="643"/>
      <c r="DT19" s="643"/>
      <c r="DU19" s="643"/>
      <c r="DV19" s="643"/>
      <c r="DW19" s="643"/>
      <c r="DX19" s="643"/>
      <c r="DY19" s="643"/>
      <c r="DZ19" s="643"/>
      <c r="EA19" s="643"/>
      <c r="EB19" s="643"/>
      <c r="EC19" s="689"/>
    </row>
    <row r="20" spans="2:133" ht="11.25" customHeight="1" x14ac:dyDescent="0.15">
      <c r="B20" s="639" t="s">
        <v>271</v>
      </c>
      <c r="C20" s="640"/>
      <c r="D20" s="640"/>
      <c r="E20" s="640"/>
      <c r="F20" s="640"/>
      <c r="G20" s="640"/>
      <c r="H20" s="640"/>
      <c r="I20" s="640"/>
      <c r="J20" s="640"/>
      <c r="K20" s="640"/>
      <c r="L20" s="640"/>
      <c r="M20" s="640"/>
      <c r="N20" s="640"/>
      <c r="O20" s="640"/>
      <c r="P20" s="640"/>
      <c r="Q20" s="641"/>
      <c r="R20" s="642">
        <v>47590</v>
      </c>
      <c r="S20" s="643"/>
      <c r="T20" s="643"/>
      <c r="U20" s="643"/>
      <c r="V20" s="643"/>
      <c r="W20" s="643"/>
      <c r="X20" s="643"/>
      <c r="Y20" s="644"/>
      <c r="Z20" s="675">
        <v>0</v>
      </c>
      <c r="AA20" s="675"/>
      <c r="AB20" s="675"/>
      <c r="AC20" s="675"/>
      <c r="AD20" s="676">
        <v>47590</v>
      </c>
      <c r="AE20" s="676"/>
      <c r="AF20" s="676"/>
      <c r="AG20" s="676"/>
      <c r="AH20" s="676"/>
      <c r="AI20" s="676"/>
      <c r="AJ20" s="676"/>
      <c r="AK20" s="676"/>
      <c r="AL20" s="645">
        <v>0.1</v>
      </c>
      <c r="AM20" s="646"/>
      <c r="AN20" s="646"/>
      <c r="AO20" s="677"/>
      <c r="AP20" s="639" t="s">
        <v>272</v>
      </c>
      <c r="AQ20" s="640"/>
      <c r="AR20" s="640"/>
      <c r="AS20" s="640"/>
      <c r="AT20" s="640"/>
      <c r="AU20" s="640"/>
      <c r="AV20" s="640"/>
      <c r="AW20" s="640"/>
      <c r="AX20" s="640"/>
      <c r="AY20" s="640"/>
      <c r="AZ20" s="640"/>
      <c r="BA20" s="640"/>
      <c r="BB20" s="640"/>
      <c r="BC20" s="640"/>
      <c r="BD20" s="640"/>
      <c r="BE20" s="640"/>
      <c r="BF20" s="641"/>
      <c r="BG20" s="642">
        <v>5288137</v>
      </c>
      <c r="BH20" s="643"/>
      <c r="BI20" s="643"/>
      <c r="BJ20" s="643"/>
      <c r="BK20" s="643"/>
      <c r="BL20" s="643"/>
      <c r="BM20" s="643"/>
      <c r="BN20" s="644"/>
      <c r="BO20" s="675">
        <v>7.5</v>
      </c>
      <c r="BP20" s="675"/>
      <c r="BQ20" s="675"/>
      <c r="BR20" s="675"/>
      <c r="BS20" s="648" t="s">
        <v>135</v>
      </c>
      <c r="BT20" s="643"/>
      <c r="BU20" s="643"/>
      <c r="BV20" s="643"/>
      <c r="BW20" s="643"/>
      <c r="BX20" s="643"/>
      <c r="BY20" s="643"/>
      <c r="BZ20" s="643"/>
      <c r="CA20" s="643"/>
      <c r="CB20" s="689"/>
      <c r="CD20" s="681" t="s">
        <v>273</v>
      </c>
      <c r="CE20" s="682"/>
      <c r="CF20" s="682"/>
      <c r="CG20" s="682"/>
      <c r="CH20" s="682"/>
      <c r="CI20" s="682"/>
      <c r="CJ20" s="682"/>
      <c r="CK20" s="682"/>
      <c r="CL20" s="682"/>
      <c r="CM20" s="682"/>
      <c r="CN20" s="682"/>
      <c r="CO20" s="682"/>
      <c r="CP20" s="682"/>
      <c r="CQ20" s="683"/>
      <c r="CR20" s="642">
        <v>207271089</v>
      </c>
      <c r="CS20" s="643"/>
      <c r="CT20" s="643"/>
      <c r="CU20" s="643"/>
      <c r="CV20" s="643"/>
      <c r="CW20" s="643"/>
      <c r="CX20" s="643"/>
      <c r="CY20" s="644"/>
      <c r="CZ20" s="675">
        <v>100</v>
      </c>
      <c r="DA20" s="675"/>
      <c r="DB20" s="675"/>
      <c r="DC20" s="675"/>
      <c r="DD20" s="648">
        <v>10168636</v>
      </c>
      <c r="DE20" s="643"/>
      <c r="DF20" s="643"/>
      <c r="DG20" s="643"/>
      <c r="DH20" s="643"/>
      <c r="DI20" s="643"/>
      <c r="DJ20" s="643"/>
      <c r="DK20" s="643"/>
      <c r="DL20" s="643"/>
      <c r="DM20" s="643"/>
      <c r="DN20" s="643"/>
      <c r="DO20" s="643"/>
      <c r="DP20" s="644"/>
      <c r="DQ20" s="648">
        <v>100912857</v>
      </c>
      <c r="DR20" s="643"/>
      <c r="DS20" s="643"/>
      <c r="DT20" s="643"/>
      <c r="DU20" s="643"/>
      <c r="DV20" s="643"/>
      <c r="DW20" s="643"/>
      <c r="DX20" s="643"/>
      <c r="DY20" s="643"/>
      <c r="DZ20" s="643"/>
      <c r="EA20" s="643"/>
      <c r="EB20" s="643"/>
      <c r="EC20" s="689"/>
    </row>
    <row r="21" spans="2:133" ht="11.25" customHeight="1" x14ac:dyDescent="0.15">
      <c r="B21" s="639" t="s">
        <v>274</v>
      </c>
      <c r="C21" s="640"/>
      <c r="D21" s="640"/>
      <c r="E21" s="640"/>
      <c r="F21" s="640"/>
      <c r="G21" s="640"/>
      <c r="H21" s="640"/>
      <c r="I21" s="640"/>
      <c r="J21" s="640"/>
      <c r="K21" s="640"/>
      <c r="L21" s="640"/>
      <c r="M21" s="640"/>
      <c r="N21" s="640"/>
      <c r="O21" s="640"/>
      <c r="P21" s="640"/>
      <c r="Q21" s="641"/>
      <c r="R21" s="642">
        <v>12019</v>
      </c>
      <c r="S21" s="643"/>
      <c r="T21" s="643"/>
      <c r="U21" s="643"/>
      <c r="V21" s="643"/>
      <c r="W21" s="643"/>
      <c r="X21" s="643"/>
      <c r="Y21" s="644"/>
      <c r="Z21" s="675">
        <v>0</v>
      </c>
      <c r="AA21" s="675"/>
      <c r="AB21" s="675"/>
      <c r="AC21" s="675"/>
      <c r="AD21" s="676">
        <v>12019</v>
      </c>
      <c r="AE21" s="676"/>
      <c r="AF21" s="676"/>
      <c r="AG21" s="676"/>
      <c r="AH21" s="676"/>
      <c r="AI21" s="676"/>
      <c r="AJ21" s="676"/>
      <c r="AK21" s="676"/>
      <c r="AL21" s="645">
        <v>0</v>
      </c>
      <c r="AM21" s="646"/>
      <c r="AN21" s="646"/>
      <c r="AO21" s="677"/>
      <c r="AP21" s="736" t="s">
        <v>275</v>
      </c>
      <c r="AQ21" s="744"/>
      <c r="AR21" s="744"/>
      <c r="AS21" s="744"/>
      <c r="AT21" s="744"/>
      <c r="AU21" s="744"/>
      <c r="AV21" s="744"/>
      <c r="AW21" s="744"/>
      <c r="AX21" s="744"/>
      <c r="AY21" s="744"/>
      <c r="AZ21" s="744"/>
      <c r="BA21" s="744"/>
      <c r="BB21" s="744"/>
      <c r="BC21" s="744"/>
      <c r="BD21" s="744"/>
      <c r="BE21" s="744"/>
      <c r="BF21" s="738"/>
      <c r="BG21" s="642" t="s">
        <v>181</v>
      </c>
      <c r="BH21" s="643"/>
      <c r="BI21" s="643"/>
      <c r="BJ21" s="643"/>
      <c r="BK21" s="643"/>
      <c r="BL21" s="643"/>
      <c r="BM21" s="643"/>
      <c r="BN21" s="644"/>
      <c r="BO21" s="675" t="s">
        <v>135</v>
      </c>
      <c r="BP21" s="675"/>
      <c r="BQ21" s="675"/>
      <c r="BR21" s="675"/>
      <c r="BS21" s="648" t="s">
        <v>181</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276</v>
      </c>
      <c r="C22" s="640"/>
      <c r="D22" s="640"/>
      <c r="E22" s="640"/>
      <c r="F22" s="640"/>
      <c r="G22" s="640"/>
      <c r="H22" s="640"/>
      <c r="I22" s="640"/>
      <c r="J22" s="640"/>
      <c r="K22" s="640"/>
      <c r="L22" s="640"/>
      <c r="M22" s="640"/>
      <c r="N22" s="640"/>
      <c r="O22" s="640"/>
      <c r="P22" s="640"/>
      <c r="Q22" s="641"/>
      <c r="R22" s="642">
        <v>7691459</v>
      </c>
      <c r="S22" s="643"/>
      <c r="T22" s="643"/>
      <c r="U22" s="643"/>
      <c r="V22" s="643"/>
      <c r="W22" s="643"/>
      <c r="X22" s="643"/>
      <c r="Y22" s="644"/>
      <c r="Z22" s="675">
        <v>3.6</v>
      </c>
      <c r="AA22" s="675"/>
      <c r="AB22" s="675"/>
      <c r="AC22" s="675"/>
      <c r="AD22" s="676">
        <v>7253436</v>
      </c>
      <c r="AE22" s="676"/>
      <c r="AF22" s="676"/>
      <c r="AG22" s="676"/>
      <c r="AH22" s="676"/>
      <c r="AI22" s="676"/>
      <c r="AJ22" s="676"/>
      <c r="AK22" s="676"/>
      <c r="AL22" s="645">
        <v>8.4</v>
      </c>
      <c r="AM22" s="646"/>
      <c r="AN22" s="646"/>
      <c r="AO22" s="677"/>
      <c r="AP22" s="736" t="s">
        <v>277</v>
      </c>
      <c r="AQ22" s="744"/>
      <c r="AR22" s="744"/>
      <c r="AS22" s="744"/>
      <c r="AT22" s="744"/>
      <c r="AU22" s="744"/>
      <c r="AV22" s="744"/>
      <c r="AW22" s="744"/>
      <c r="AX22" s="744"/>
      <c r="AY22" s="744"/>
      <c r="AZ22" s="744"/>
      <c r="BA22" s="744"/>
      <c r="BB22" s="744"/>
      <c r="BC22" s="744"/>
      <c r="BD22" s="744"/>
      <c r="BE22" s="744"/>
      <c r="BF22" s="738"/>
      <c r="BG22" s="642">
        <v>1029171</v>
      </c>
      <c r="BH22" s="643"/>
      <c r="BI22" s="643"/>
      <c r="BJ22" s="643"/>
      <c r="BK22" s="643"/>
      <c r="BL22" s="643"/>
      <c r="BM22" s="643"/>
      <c r="BN22" s="644"/>
      <c r="BO22" s="675">
        <v>1.5</v>
      </c>
      <c r="BP22" s="675"/>
      <c r="BQ22" s="675"/>
      <c r="BR22" s="675"/>
      <c r="BS22" s="648" t="s">
        <v>181</v>
      </c>
      <c r="BT22" s="643"/>
      <c r="BU22" s="643"/>
      <c r="BV22" s="643"/>
      <c r="BW22" s="643"/>
      <c r="BX22" s="643"/>
      <c r="BY22" s="643"/>
      <c r="BZ22" s="643"/>
      <c r="CA22" s="643"/>
      <c r="CB22" s="689"/>
      <c r="CD22" s="746" t="s">
        <v>278</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279</v>
      </c>
      <c r="C23" s="640"/>
      <c r="D23" s="640"/>
      <c r="E23" s="640"/>
      <c r="F23" s="640"/>
      <c r="G23" s="640"/>
      <c r="H23" s="640"/>
      <c r="I23" s="640"/>
      <c r="J23" s="640"/>
      <c r="K23" s="640"/>
      <c r="L23" s="640"/>
      <c r="M23" s="640"/>
      <c r="N23" s="640"/>
      <c r="O23" s="640"/>
      <c r="P23" s="640"/>
      <c r="Q23" s="641"/>
      <c r="R23" s="642">
        <v>7253436</v>
      </c>
      <c r="S23" s="643"/>
      <c r="T23" s="643"/>
      <c r="U23" s="643"/>
      <c r="V23" s="643"/>
      <c r="W23" s="643"/>
      <c r="X23" s="643"/>
      <c r="Y23" s="644"/>
      <c r="Z23" s="675">
        <v>3.4</v>
      </c>
      <c r="AA23" s="675"/>
      <c r="AB23" s="675"/>
      <c r="AC23" s="675"/>
      <c r="AD23" s="676">
        <v>7253436</v>
      </c>
      <c r="AE23" s="676"/>
      <c r="AF23" s="676"/>
      <c r="AG23" s="676"/>
      <c r="AH23" s="676"/>
      <c r="AI23" s="676"/>
      <c r="AJ23" s="676"/>
      <c r="AK23" s="676"/>
      <c r="AL23" s="645">
        <v>8.4</v>
      </c>
      <c r="AM23" s="646"/>
      <c r="AN23" s="646"/>
      <c r="AO23" s="677"/>
      <c r="AP23" s="736" t="s">
        <v>280</v>
      </c>
      <c r="AQ23" s="744"/>
      <c r="AR23" s="744"/>
      <c r="AS23" s="744"/>
      <c r="AT23" s="744"/>
      <c r="AU23" s="744"/>
      <c r="AV23" s="744"/>
      <c r="AW23" s="744"/>
      <c r="AX23" s="744"/>
      <c r="AY23" s="744"/>
      <c r="AZ23" s="744"/>
      <c r="BA23" s="744"/>
      <c r="BB23" s="744"/>
      <c r="BC23" s="744"/>
      <c r="BD23" s="744"/>
      <c r="BE23" s="744"/>
      <c r="BF23" s="738"/>
      <c r="BG23" s="642">
        <v>4258966</v>
      </c>
      <c r="BH23" s="643"/>
      <c r="BI23" s="643"/>
      <c r="BJ23" s="643"/>
      <c r="BK23" s="643"/>
      <c r="BL23" s="643"/>
      <c r="BM23" s="643"/>
      <c r="BN23" s="644"/>
      <c r="BO23" s="675">
        <v>6</v>
      </c>
      <c r="BP23" s="675"/>
      <c r="BQ23" s="675"/>
      <c r="BR23" s="675"/>
      <c r="BS23" s="648" t="s">
        <v>231</v>
      </c>
      <c r="BT23" s="643"/>
      <c r="BU23" s="643"/>
      <c r="BV23" s="643"/>
      <c r="BW23" s="643"/>
      <c r="BX23" s="643"/>
      <c r="BY23" s="643"/>
      <c r="BZ23" s="643"/>
      <c r="CA23" s="643"/>
      <c r="CB23" s="689"/>
      <c r="CD23" s="746" t="s">
        <v>219</v>
      </c>
      <c r="CE23" s="747"/>
      <c r="CF23" s="747"/>
      <c r="CG23" s="747"/>
      <c r="CH23" s="747"/>
      <c r="CI23" s="747"/>
      <c r="CJ23" s="747"/>
      <c r="CK23" s="747"/>
      <c r="CL23" s="747"/>
      <c r="CM23" s="747"/>
      <c r="CN23" s="747"/>
      <c r="CO23" s="747"/>
      <c r="CP23" s="747"/>
      <c r="CQ23" s="748"/>
      <c r="CR23" s="746" t="s">
        <v>281</v>
      </c>
      <c r="CS23" s="747"/>
      <c r="CT23" s="747"/>
      <c r="CU23" s="747"/>
      <c r="CV23" s="747"/>
      <c r="CW23" s="747"/>
      <c r="CX23" s="747"/>
      <c r="CY23" s="748"/>
      <c r="CZ23" s="746" t="s">
        <v>282</v>
      </c>
      <c r="DA23" s="747"/>
      <c r="DB23" s="747"/>
      <c r="DC23" s="748"/>
      <c r="DD23" s="746" t="s">
        <v>283</v>
      </c>
      <c r="DE23" s="747"/>
      <c r="DF23" s="747"/>
      <c r="DG23" s="747"/>
      <c r="DH23" s="747"/>
      <c r="DI23" s="747"/>
      <c r="DJ23" s="747"/>
      <c r="DK23" s="748"/>
      <c r="DL23" s="755" t="s">
        <v>284</v>
      </c>
      <c r="DM23" s="756"/>
      <c r="DN23" s="756"/>
      <c r="DO23" s="756"/>
      <c r="DP23" s="756"/>
      <c r="DQ23" s="756"/>
      <c r="DR23" s="756"/>
      <c r="DS23" s="756"/>
      <c r="DT23" s="756"/>
      <c r="DU23" s="756"/>
      <c r="DV23" s="757"/>
      <c r="DW23" s="746" t="s">
        <v>285</v>
      </c>
      <c r="DX23" s="747"/>
      <c r="DY23" s="747"/>
      <c r="DZ23" s="747"/>
      <c r="EA23" s="747"/>
      <c r="EB23" s="747"/>
      <c r="EC23" s="748"/>
    </row>
    <row r="24" spans="2:133" ht="11.25" customHeight="1" x14ac:dyDescent="0.15">
      <c r="B24" s="639" t="s">
        <v>286</v>
      </c>
      <c r="C24" s="640"/>
      <c r="D24" s="640"/>
      <c r="E24" s="640"/>
      <c r="F24" s="640"/>
      <c r="G24" s="640"/>
      <c r="H24" s="640"/>
      <c r="I24" s="640"/>
      <c r="J24" s="640"/>
      <c r="K24" s="640"/>
      <c r="L24" s="640"/>
      <c r="M24" s="640"/>
      <c r="N24" s="640"/>
      <c r="O24" s="640"/>
      <c r="P24" s="640"/>
      <c r="Q24" s="641"/>
      <c r="R24" s="642">
        <v>422045</v>
      </c>
      <c r="S24" s="643"/>
      <c r="T24" s="643"/>
      <c r="U24" s="643"/>
      <c r="V24" s="643"/>
      <c r="W24" s="643"/>
      <c r="X24" s="643"/>
      <c r="Y24" s="644"/>
      <c r="Z24" s="675">
        <v>0.2</v>
      </c>
      <c r="AA24" s="675"/>
      <c r="AB24" s="675"/>
      <c r="AC24" s="675"/>
      <c r="AD24" s="676" t="s">
        <v>135</v>
      </c>
      <c r="AE24" s="676"/>
      <c r="AF24" s="676"/>
      <c r="AG24" s="676"/>
      <c r="AH24" s="676"/>
      <c r="AI24" s="676"/>
      <c r="AJ24" s="676"/>
      <c r="AK24" s="676"/>
      <c r="AL24" s="645" t="s">
        <v>181</v>
      </c>
      <c r="AM24" s="646"/>
      <c r="AN24" s="646"/>
      <c r="AO24" s="677"/>
      <c r="AP24" s="736" t="s">
        <v>287</v>
      </c>
      <c r="AQ24" s="744"/>
      <c r="AR24" s="744"/>
      <c r="AS24" s="744"/>
      <c r="AT24" s="744"/>
      <c r="AU24" s="744"/>
      <c r="AV24" s="744"/>
      <c r="AW24" s="744"/>
      <c r="AX24" s="744"/>
      <c r="AY24" s="744"/>
      <c r="AZ24" s="744"/>
      <c r="BA24" s="744"/>
      <c r="BB24" s="744"/>
      <c r="BC24" s="744"/>
      <c r="BD24" s="744"/>
      <c r="BE24" s="744"/>
      <c r="BF24" s="738"/>
      <c r="BG24" s="642" t="s">
        <v>135</v>
      </c>
      <c r="BH24" s="643"/>
      <c r="BI24" s="643"/>
      <c r="BJ24" s="643"/>
      <c r="BK24" s="643"/>
      <c r="BL24" s="643"/>
      <c r="BM24" s="643"/>
      <c r="BN24" s="644"/>
      <c r="BO24" s="675" t="s">
        <v>181</v>
      </c>
      <c r="BP24" s="675"/>
      <c r="BQ24" s="675"/>
      <c r="BR24" s="675"/>
      <c r="BS24" s="648" t="s">
        <v>181</v>
      </c>
      <c r="BT24" s="643"/>
      <c r="BU24" s="643"/>
      <c r="BV24" s="643"/>
      <c r="BW24" s="643"/>
      <c r="BX24" s="643"/>
      <c r="BY24" s="643"/>
      <c r="BZ24" s="643"/>
      <c r="CA24" s="643"/>
      <c r="CB24" s="689"/>
      <c r="CD24" s="700" t="s">
        <v>288</v>
      </c>
      <c r="CE24" s="701"/>
      <c r="CF24" s="701"/>
      <c r="CG24" s="701"/>
      <c r="CH24" s="701"/>
      <c r="CI24" s="701"/>
      <c r="CJ24" s="701"/>
      <c r="CK24" s="701"/>
      <c r="CL24" s="701"/>
      <c r="CM24" s="701"/>
      <c r="CN24" s="701"/>
      <c r="CO24" s="701"/>
      <c r="CP24" s="701"/>
      <c r="CQ24" s="702"/>
      <c r="CR24" s="697">
        <v>90981909</v>
      </c>
      <c r="CS24" s="698"/>
      <c r="CT24" s="698"/>
      <c r="CU24" s="698"/>
      <c r="CV24" s="698"/>
      <c r="CW24" s="698"/>
      <c r="CX24" s="698"/>
      <c r="CY24" s="741"/>
      <c r="CZ24" s="742">
        <v>43.9</v>
      </c>
      <c r="DA24" s="713"/>
      <c r="DB24" s="713"/>
      <c r="DC24" s="745"/>
      <c r="DD24" s="740">
        <v>50970503</v>
      </c>
      <c r="DE24" s="698"/>
      <c r="DF24" s="698"/>
      <c r="DG24" s="698"/>
      <c r="DH24" s="698"/>
      <c r="DI24" s="698"/>
      <c r="DJ24" s="698"/>
      <c r="DK24" s="741"/>
      <c r="DL24" s="740">
        <v>49771689</v>
      </c>
      <c r="DM24" s="698"/>
      <c r="DN24" s="698"/>
      <c r="DO24" s="698"/>
      <c r="DP24" s="698"/>
      <c r="DQ24" s="698"/>
      <c r="DR24" s="698"/>
      <c r="DS24" s="698"/>
      <c r="DT24" s="698"/>
      <c r="DU24" s="698"/>
      <c r="DV24" s="741"/>
      <c r="DW24" s="742">
        <v>54.4</v>
      </c>
      <c r="DX24" s="713"/>
      <c r="DY24" s="713"/>
      <c r="DZ24" s="713"/>
      <c r="EA24" s="713"/>
      <c r="EB24" s="713"/>
      <c r="EC24" s="743"/>
    </row>
    <row r="25" spans="2:133" ht="11.25" customHeight="1" x14ac:dyDescent="0.15">
      <c r="B25" s="639" t="s">
        <v>289</v>
      </c>
      <c r="C25" s="640"/>
      <c r="D25" s="640"/>
      <c r="E25" s="640"/>
      <c r="F25" s="640"/>
      <c r="G25" s="640"/>
      <c r="H25" s="640"/>
      <c r="I25" s="640"/>
      <c r="J25" s="640"/>
      <c r="K25" s="640"/>
      <c r="L25" s="640"/>
      <c r="M25" s="640"/>
      <c r="N25" s="640"/>
      <c r="O25" s="640"/>
      <c r="P25" s="640"/>
      <c r="Q25" s="641"/>
      <c r="R25" s="642">
        <v>15978</v>
      </c>
      <c r="S25" s="643"/>
      <c r="T25" s="643"/>
      <c r="U25" s="643"/>
      <c r="V25" s="643"/>
      <c r="W25" s="643"/>
      <c r="X25" s="643"/>
      <c r="Y25" s="644"/>
      <c r="Z25" s="675">
        <v>0</v>
      </c>
      <c r="AA25" s="675"/>
      <c r="AB25" s="675"/>
      <c r="AC25" s="675"/>
      <c r="AD25" s="676" t="s">
        <v>231</v>
      </c>
      <c r="AE25" s="676"/>
      <c r="AF25" s="676"/>
      <c r="AG25" s="676"/>
      <c r="AH25" s="676"/>
      <c r="AI25" s="676"/>
      <c r="AJ25" s="676"/>
      <c r="AK25" s="676"/>
      <c r="AL25" s="645" t="s">
        <v>181</v>
      </c>
      <c r="AM25" s="646"/>
      <c r="AN25" s="646"/>
      <c r="AO25" s="677"/>
      <c r="AP25" s="736" t="s">
        <v>290</v>
      </c>
      <c r="AQ25" s="744"/>
      <c r="AR25" s="744"/>
      <c r="AS25" s="744"/>
      <c r="AT25" s="744"/>
      <c r="AU25" s="744"/>
      <c r="AV25" s="744"/>
      <c r="AW25" s="744"/>
      <c r="AX25" s="744"/>
      <c r="AY25" s="744"/>
      <c r="AZ25" s="744"/>
      <c r="BA25" s="744"/>
      <c r="BB25" s="744"/>
      <c r="BC25" s="744"/>
      <c r="BD25" s="744"/>
      <c r="BE25" s="744"/>
      <c r="BF25" s="738"/>
      <c r="BG25" s="642" t="s">
        <v>135</v>
      </c>
      <c r="BH25" s="643"/>
      <c r="BI25" s="643"/>
      <c r="BJ25" s="643"/>
      <c r="BK25" s="643"/>
      <c r="BL25" s="643"/>
      <c r="BM25" s="643"/>
      <c r="BN25" s="644"/>
      <c r="BO25" s="675" t="s">
        <v>135</v>
      </c>
      <c r="BP25" s="675"/>
      <c r="BQ25" s="675"/>
      <c r="BR25" s="675"/>
      <c r="BS25" s="648" t="s">
        <v>135</v>
      </c>
      <c r="BT25" s="643"/>
      <c r="BU25" s="643"/>
      <c r="BV25" s="643"/>
      <c r="BW25" s="643"/>
      <c r="BX25" s="643"/>
      <c r="BY25" s="643"/>
      <c r="BZ25" s="643"/>
      <c r="CA25" s="643"/>
      <c r="CB25" s="689"/>
      <c r="CD25" s="681" t="s">
        <v>291</v>
      </c>
      <c r="CE25" s="682"/>
      <c r="CF25" s="682"/>
      <c r="CG25" s="682"/>
      <c r="CH25" s="682"/>
      <c r="CI25" s="682"/>
      <c r="CJ25" s="682"/>
      <c r="CK25" s="682"/>
      <c r="CL25" s="682"/>
      <c r="CM25" s="682"/>
      <c r="CN25" s="682"/>
      <c r="CO25" s="682"/>
      <c r="CP25" s="682"/>
      <c r="CQ25" s="683"/>
      <c r="CR25" s="642">
        <v>27971163</v>
      </c>
      <c r="CS25" s="661"/>
      <c r="CT25" s="661"/>
      <c r="CU25" s="661"/>
      <c r="CV25" s="661"/>
      <c r="CW25" s="661"/>
      <c r="CX25" s="661"/>
      <c r="CY25" s="662"/>
      <c r="CZ25" s="645">
        <v>13.5</v>
      </c>
      <c r="DA25" s="663"/>
      <c r="DB25" s="663"/>
      <c r="DC25" s="664"/>
      <c r="DD25" s="648">
        <v>26076117</v>
      </c>
      <c r="DE25" s="661"/>
      <c r="DF25" s="661"/>
      <c r="DG25" s="661"/>
      <c r="DH25" s="661"/>
      <c r="DI25" s="661"/>
      <c r="DJ25" s="661"/>
      <c r="DK25" s="662"/>
      <c r="DL25" s="648">
        <v>25469672</v>
      </c>
      <c r="DM25" s="661"/>
      <c r="DN25" s="661"/>
      <c r="DO25" s="661"/>
      <c r="DP25" s="661"/>
      <c r="DQ25" s="661"/>
      <c r="DR25" s="661"/>
      <c r="DS25" s="661"/>
      <c r="DT25" s="661"/>
      <c r="DU25" s="661"/>
      <c r="DV25" s="662"/>
      <c r="DW25" s="645">
        <v>27.9</v>
      </c>
      <c r="DX25" s="663"/>
      <c r="DY25" s="663"/>
      <c r="DZ25" s="663"/>
      <c r="EA25" s="663"/>
      <c r="EB25" s="663"/>
      <c r="EC25" s="684"/>
    </row>
    <row r="26" spans="2:133" ht="11.25" customHeight="1" x14ac:dyDescent="0.15">
      <c r="B26" s="639" t="s">
        <v>292</v>
      </c>
      <c r="C26" s="640"/>
      <c r="D26" s="640"/>
      <c r="E26" s="640"/>
      <c r="F26" s="640"/>
      <c r="G26" s="640"/>
      <c r="H26" s="640"/>
      <c r="I26" s="640"/>
      <c r="J26" s="640"/>
      <c r="K26" s="640"/>
      <c r="L26" s="640"/>
      <c r="M26" s="640"/>
      <c r="N26" s="640"/>
      <c r="O26" s="640"/>
      <c r="P26" s="640"/>
      <c r="Q26" s="641"/>
      <c r="R26" s="642">
        <v>90479256</v>
      </c>
      <c r="S26" s="643"/>
      <c r="T26" s="643"/>
      <c r="U26" s="643"/>
      <c r="V26" s="643"/>
      <c r="W26" s="643"/>
      <c r="X26" s="643"/>
      <c r="Y26" s="644"/>
      <c r="Z26" s="675">
        <v>42.3</v>
      </c>
      <c r="AA26" s="675"/>
      <c r="AB26" s="675"/>
      <c r="AC26" s="675"/>
      <c r="AD26" s="676">
        <v>85782267</v>
      </c>
      <c r="AE26" s="676"/>
      <c r="AF26" s="676"/>
      <c r="AG26" s="676"/>
      <c r="AH26" s="676"/>
      <c r="AI26" s="676"/>
      <c r="AJ26" s="676"/>
      <c r="AK26" s="676"/>
      <c r="AL26" s="645">
        <v>99.3</v>
      </c>
      <c r="AM26" s="646"/>
      <c r="AN26" s="646"/>
      <c r="AO26" s="677"/>
      <c r="AP26" s="736" t="s">
        <v>293</v>
      </c>
      <c r="AQ26" s="737"/>
      <c r="AR26" s="737"/>
      <c r="AS26" s="737"/>
      <c r="AT26" s="737"/>
      <c r="AU26" s="737"/>
      <c r="AV26" s="737"/>
      <c r="AW26" s="737"/>
      <c r="AX26" s="737"/>
      <c r="AY26" s="737"/>
      <c r="AZ26" s="737"/>
      <c r="BA26" s="737"/>
      <c r="BB26" s="737"/>
      <c r="BC26" s="737"/>
      <c r="BD26" s="737"/>
      <c r="BE26" s="737"/>
      <c r="BF26" s="738"/>
      <c r="BG26" s="642" t="s">
        <v>181</v>
      </c>
      <c r="BH26" s="643"/>
      <c r="BI26" s="643"/>
      <c r="BJ26" s="643"/>
      <c r="BK26" s="643"/>
      <c r="BL26" s="643"/>
      <c r="BM26" s="643"/>
      <c r="BN26" s="644"/>
      <c r="BO26" s="675" t="s">
        <v>231</v>
      </c>
      <c r="BP26" s="675"/>
      <c r="BQ26" s="675"/>
      <c r="BR26" s="675"/>
      <c r="BS26" s="648" t="s">
        <v>181</v>
      </c>
      <c r="BT26" s="643"/>
      <c r="BU26" s="643"/>
      <c r="BV26" s="643"/>
      <c r="BW26" s="643"/>
      <c r="BX26" s="643"/>
      <c r="BY26" s="643"/>
      <c r="BZ26" s="643"/>
      <c r="CA26" s="643"/>
      <c r="CB26" s="689"/>
      <c r="CD26" s="681" t="s">
        <v>294</v>
      </c>
      <c r="CE26" s="682"/>
      <c r="CF26" s="682"/>
      <c r="CG26" s="682"/>
      <c r="CH26" s="682"/>
      <c r="CI26" s="682"/>
      <c r="CJ26" s="682"/>
      <c r="CK26" s="682"/>
      <c r="CL26" s="682"/>
      <c r="CM26" s="682"/>
      <c r="CN26" s="682"/>
      <c r="CO26" s="682"/>
      <c r="CP26" s="682"/>
      <c r="CQ26" s="683"/>
      <c r="CR26" s="642">
        <v>19009381</v>
      </c>
      <c r="CS26" s="643"/>
      <c r="CT26" s="643"/>
      <c r="CU26" s="643"/>
      <c r="CV26" s="643"/>
      <c r="CW26" s="643"/>
      <c r="CX26" s="643"/>
      <c r="CY26" s="644"/>
      <c r="CZ26" s="645">
        <v>9.1999999999999993</v>
      </c>
      <c r="DA26" s="663"/>
      <c r="DB26" s="663"/>
      <c r="DC26" s="664"/>
      <c r="DD26" s="648">
        <v>17385422</v>
      </c>
      <c r="DE26" s="643"/>
      <c r="DF26" s="643"/>
      <c r="DG26" s="643"/>
      <c r="DH26" s="643"/>
      <c r="DI26" s="643"/>
      <c r="DJ26" s="643"/>
      <c r="DK26" s="644"/>
      <c r="DL26" s="648" t="s">
        <v>135</v>
      </c>
      <c r="DM26" s="643"/>
      <c r="DN26" s="643"/>
      <c r="DO26" s="643"/>
      <c r="DP26" s="643"/>
      <c r="DQ26" s="643"/>
      <c r="DR26" s="643"/>
      <c r="DS26" s="643"/>
      <c r="DT26" s="643"/>
      <c r="DU26" s="643"/>
      <c r="DV26" s="644"/>
      <c r="DW26" s="645" t="s">
        <v>135</v>
      </c>
      <c r="DX26" s="663"/>
      <c r="DY26" s="663"/>
      <c r="DZ26" s="663"/>
      <c r="EA26" s="663"/>
      <c r="EB26" s="663"/>
      <c r="EC26" s="684"/>
    </row>
    <row r="27" spans="2:133" ht="11.25" customHeight="1" x14ac:dyDescent="0.15">
      <c r="B27" s="639" t="s">
        <v>295</v>
      </c>
      <c r="C27" s="640"/>
      <c r="D27" s="640"/>
      <c r="E27" s="640"/>
      <c r="F27" s="640"/>
      <c r="G27" s="640"/>
      <c r="H27" s="640"/>
      <c r="I27" s="640"/>
      <c r="J27" s="640"/>
      <c r="K27" s="640"/>
      <c r="L27" s="640"/>
      <c r="M27" s="640"/>
      <c r="N27" s="640"/>
      <c r="O27" s="640"/>
      <c r="P27" s="640"/>
      <c r="Q27" s="641"/>
      <c r="R27" s="642">
        <v>56407</v>
      </c>
      <c r="S27" s="643"/>
      <c r="T27" s="643"/>
      <c r="U27" s="643"/>
      <c r="V27" s="643"/>
      <c r="W27" s="643"/>
      <c r="X27" s="643"/>
      <c r="Y27" s="644"/>
      <c r="Z27" s="675">
        <v>0</v>
      </c>
      <c r="AA27" s="675"/>
      <c r="AB27" s="675"/>
      <c r="AC27" s="675"/>
      <c r="AD27" s="676">
        <v>56407</v>
      </c>
      <c r="AE27" s="676"/>
      <c r="AF27" s="676"/>
      <c r="AG27" s="676"/>
      <c r="AH27" s="676"/>
      <c r="AI27" s="676"/>
      <c r="AJ27" s="676"/>
      <c r="AK27" s="676"/>
      <c r="AL27" s="645">
        <v>0.1</v>
      </c>
      <c r="AM27" s="646"/>
      <c r="AN27" s="646"/>
      <c r="AO27" s="677"/>
      <c r="AP27" s="639" t="s">
        <v>296</v>
      </c>
      <c r="AQ27" s="640"/>
      <c r="AR27" s="640"/>
      <c r="AS27" s="640"/>
      <c r="AT27" s="640"/>
      <c r="AU27" s="640"/>
      <c r="AV27" s="640"/>
      <c r="AW27" s="640"/>
      <c r="AX27" s="640"/>
      <c r="AY27" s="640"/>
      <c r="AZ27" s="640"/>
      <c r="BA27" s="640"/>
      <c r="BB27" s="640"/>
      <c r="BC27" s="640"/>
      <c r="BD27" s="640"/>
      <c r="BE27" s="640"/>
      <c r="BF27" s="641"/>
      <c r="BG27" s="642">
        <v>70433573</v>
      </c>
      <c r="BH27" s="643"/>
      <c r="BI27" s="643"/>
      <c r="BJ27" s="643"/>
      <c r="BK27" s="643"/>
      <c r="BL27" s="643"/>
      <c r="BM27" s="643"/>
      <c r="BN27" s="644"/>
      <c r="BO27" s="675">
        <v>100</v>
      </c>
      <c r="BP27" s="675"/>
      <c r="BQ27" s="675"/>
      <c r="BR27" s="675"/>
      <c r="BS27" s="648">
        <v>473743</v>
      </c>
      <c r="BT27" s="643"/>
      <c r="BU27" s="643"/>
      <c r="BV27" s="643"/>
      <c r="BW27" s="643"/>
      <c r="BX27" s="643"/>
      <c r="BY27" s="643"/>
      <c r="BZ27" s="643"/>
      <c r="CA27" s="643"/>
      <c r="CB27" s="689"/>
      <c r="CD27" s="681" t="s">
        <v>297</v>
      </c>
      <c r="CE27" s="682"/>
      <c r="CF27" s="682"/>
      <c r="CG27" s="682"/>
      <c r="CH27" s="682"/>
      <c r="CI27" s="682"/>
      <c r="CJ27" s="682"/>
      <c r="CK27" s="682"/>
      <c r="CL27" s="682"/>
      <c r="CM27" s="682"/>
      <c r="CN27" s="682"/>
      <c r="CO27" s="682"/>
      <c r="CP27" s="682"/>
      <c r="CQ27" s="683"/>
      <c r="CR27" s="642">
        <v>52757983</v>
      </c>
      <c r="CS27" s="661"/>
      <c r="CT27" s="661"/>
      <c r="CU27" s="661"/>
      <c r="CV27" s="661"/>
      <c r="CW27" s="661"/>
      <c r="CX27" s="661"/>
      <c r="CY27" s="662"/>
      <c r="CZ27" s="645">
        <v>25.5</v>
      </c>
      <c r="DA27" s="663"/>
      <c r="DB27" s="663"/>
      <c r="DC27" s="664"/>
      <c r="DD27" s="648">
        <v>14752328</v>
      </c>
      <c r="DE27" s="661"/>
      <c r="DF27" s="661"/>
      <c r="DG27" s="661"/>
      <c r="DH27" s="661"/>
      <c r="DI27" s="661"/>
      <c r="DJ27" s="661"/>
      <c r="DK27" s="662"/>
      <c r="DL27" s="648">
        <v>14166470</v>
      </c>
      <c r="DM27" s="661"/>
      <c r="DN27" s="661"/>
      <c r="DO27" s="661"/>
      <c r="DP27" s="661"/>
      <c r="DQ27" s="661"/>
      <c r="DR27" s="661"/>
      <c r="DS27" s="661"/>
      <c r="DT27" s="661"/>
      <c r="DU27" s="661"/>
      <c r="DV27" s="662"/>
      <c r="DW27" s="645">
        <v>15.5</v>
      </c>
      <c r="DX27" s="663"/>
      <c r="DY27" s="663"/>
      <c r="DZ27" s="663"/>
      <c r="EA27" s="663"/>
      <c r="EB27" s="663"/>
      <c r="EC27" s="684"/>
    </row>
    <row r="28" spans="2:133" ht="11.25" customHeight="1" x14ac:dyDescent="0.15">
      <c r="B28" s="639" t="s">
        <v>298</v>
      </c>
      <c r="C28" s="640"/>
      <c r="D28" s="640"/>
      <c r="E28" s="640"/>
      <c r="F28" s="640"/>
      <c r="G28" s="640"/>
      <c r="H28" s="640"/>
      <c r="I28" s="640"/>
      <c r="J28" s="640"/>
      <c r="K28" s="640"/>
      <c r="L28" s="640"/>
      <c r="M28" s="640"/>
      <c r="N28" s="640"/>
      <c r="O28" s="640"/>
      <c r="P28" s="640"/>
      <c r="Q28" s="641"/>
      <c r="R28" s="642">
        <v>673369</v>
      </c>
      <c r="S28" s="643"/>
      <c r="T28" s="643"/>
      <c r="U28" s="643"/>
      <c r="V28" s="643"/>
      <c r="W28" s="643"/>
      <c r="X28" s="643"/>
      <c r="Y28" s="644"/>
      <c r="Z28" s="675">
        <v>0.3</v>
      </c>
      <c r="AA28" s="675"/>
      <c r="AB28" s="675"/>
      <c r="AC28" s="675"/>
      <c r="AD28" s="676" t="s">
        <v>231</v>
      </c>
      <c r="AE28" s="676"/>
      <c r="AF28" s="676"/>
      <c r="AG28" s="676"/>
      <c r="AH28" s="676"/>
      <c r="AI28" s="676"/>
      <c r="AJ28" s="676"/>
      <c r="AK28" s="676"/>
      <c r="AL28" s="645" t="s">
        <v>181</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299</v>
      </c>
      <c r="CE28" s="682"/>
      <c r="CF28" s="682"/>
      <c r="CG28" s="682"/>
      <c r="CH28" s="682"/>
      <c r="CI28" s="682"/>
      <c r="CJ28" s="682"/>
      <c r="CK28" s="682"/>
      <c r="CL28" s="682"/>
      <c r="CM28" s="682"/>
      <c r="CN28" s="682"/>
      <c r="CO28" s="682"/>
      <c r="CP28" s="682"/>
      <c r="CQ28" s="683"/>
      <c r="CR28" s="642">
        <v>10252763</v>
      </c>
      <c r="CS28" s="643"/>
      <c r="CT28" s="643"/>
      <c r="CU28" s="643"/>
      <c r="CV28" s="643"/>
      <c r="CW28" s="643"/>
      <c r="CX28" s="643"/>
      <c r="CY28" s="644"/>
      <c r="CZ28" s="645">
        <v>4.9000000000000004</v>
      </c>
      <c r="DA28" s="663"/>
      <c r="DB28" s="663"/>
      <c r="DC28" s="664"/>
      <c r="DD28" s="648">
        <v>10142058</v>
      </c>
      <c r="DE28" s="643"/>
      <c r="DF28" s="643"/>
      <c r="DG28" s="643"/>
      <c r="DH28" s="643"/>
      <c r="DI28" s="643"/>
      <c r="DJ28" s="643"/>
      <c r="DK28" s="644"/>
      <c r="DL28" s="648">
        <v>10135547</v>
      </c>
      <c r="DM28" s="643"/>
      <c r="DN28" s="643"/>
      <c r="DO28" s="643"/>
      <c r="DP28" s="643"/>
      <c r="DQ28" s="643"/>
      <c r="DR28" s="643"/>
      <c r="DS28" s="643"/>
      <c r="DT28" s="643"/>
      <c r="DU28" s="643"/>
      <c r="DV28" s="644"/>
      <c r="DW28" s="645">
        <v>11.1</v>
      </c>
      <c r="DX28" s="663"/>
      <c r="DY28" s="663"/>
      <c r="DZ28" s="663"/>
      <c r="EA28" s="663"/>
      <c r="EB28" s="663"/>
      <c r="EC28" s="684"/>
    </row>
    <row r="29" spans="2:133" ht="11.25" customHeight="1" x14ac:dyDescent="0.15">
      <c r="B29" s="639" t="s">
        <v>300</v>
      </c>
      <c r="C29" s="640"/>
      <c r="D29" s="640"/>
      <c r="E29" s="640"/>
      <c r="F29" s="640"/>
      <c r="G29" s="640"/>
      <c r="H29" s="640"/>
      <c r="I29" s="640"/>
      <c r="J29" s="640"/>
      <c r="K29" s="640"/>
      <c r="L29" s="640"/>
      <c r="M29" s="640"/>
      <c r="N29" s="640"/>
      <c r="O29" s="640"/>
      <c r="P29" s="640"/>
      <c r="Q29" s="641"/>
      <c r="R29" s="642">
        <v>2019418</v>
      </c>
      <c r="S29" s="643"/>
      <c r="T29" s="643"/>
      <c r="U29" s="643"/>
      <c r="V29" s="643"/>
      <c r="W29" s="643"/>
      <c r="X29" s="643"/>
      <c r="Y29" s="644"/>
      <c r="Z29" s="675">
        <v>0.9</v>
      </c>
      <c r="AA29" s="675"/>
      <c r="AB29" s="675"/>
      <c r="AC29" s="675"/>
      <c r="AD29" s="676">
        <v>530335</v>
      </c>
      <c r="AE29" s="676"/>
      <c r="AF29" s="676"/>
      <c r="AG29" s="676"/>
      <c r="AH29" s="676"/>
      <c r="AI29" s="676"/>
      <c r="AJ29" s="676"/>
      <c r="AK29" s="676"/>
      <c r="AL29" s="645">
        <v>0.6</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301</v>
      </c>
      <c r="CE29" s="728"/>
      <c r="CF29" s="681" t="s">
        <v>302</v>
      </c>
      <c r="CG29" s="682"/>
      <c r="CH29" s="682"/>
      <c r="CI29" s="682"/>
      <c r="CJ29" s="682"/>
      <c r="CK29" s="682"/>
      <c r="CL29" s="682"/>
      <c r="CM29" s="682"/>
      <c r="CN29" s="682"/>
      <c r="CO29" s="682"/>
      <c r="CP29" s="682"/>
      <c r="CQ29" s="683"/>
      <c r="CR29" s="642">
        <v>10252763</v>
      </c>
      <c r="CS29" s="661"/>
      <c r="CT29" s="661"/>
      <c r="CU29" s="661"/>
      <c r="CV29" s="661"/>
      <c r="CW29" s="661"/>
      <c r="CX29" s="661"/>
      <c r="CY29" s="662"/>
      <c r="CZ29" s="645">
        <v>4.9000000000000004</v>
      </c>
      <c r="DA29" s="663"/>
      <c r="DB29" s="663"/>
      <c r="DC29" s="664"/>
      <c r="DD29" s="648">
        <v>10142058</v>
      </c>
      <c r="DE29" s="661"/>
      <c r="DF29" s="661"/>
      <c r="DG29" s="661"/>
      <c r="DH29" s="661"/>
      <c r="DI29" s="661"/>
      <c r="DJ29" s="661"/>
      <c r="DK29" s="662"/>
      <c r="DL29" s="648">
        <v>10135547</v>
      </c>
      <c r="DM29" s="661"/>
      <c r="DN29" s="661"/>
      <c r="DO29" s="661"/>
      <c r="DP29" s="661"/>
      <c r="DQ29" s="661"/>
      <c r="DR29" s="661"/>
      <c r="DS29" s="661"/>
      <c r="DT29" s="661"/>
      <c r="DU29" s="661"/>
      <c r="DV29" s="662"/>
      <c r="DW29" s="645">
        <v>11.1</v>
      </c>
      <c r="DX29" s="663"/>
      <c r="DY29" s="663"/>
      <c r="DZ29" s="663"/>
      <c r="EA29" s="663"/>
      <c r="EB29" s="663"/>
      <c r="EC29" s="684"/>
    </row>
    <row r="30" spans="2:133" ht="11.25" customHeight="1" x14ac:dyDescent="0.15">
      <c r="B30" s="639" t="s">
        <v>303</v>
      </c>
      <c r="C30" s="640"/>
      <c r="D30" s="640"/>
      <c r="E30" s="640"/>
      <c r="F30" s="640"/>
      <c r="G30" s="640"/>
      <c r="H30" s="640"/>
      <c r="I30" s="640"/>
      <c r="J30" s="640"/>
      <c r="K30" s="640"/>
      <c r="L30" s="640"/>
      <c r="M30" s="640"/>
      <c r="N30" s="640"/>
      <c r="O30" s="640"/>
      <c r="P30" s="640"/>
      <c r="Q30" s="641"/>
      <c r="R30" s="642">
        <v>959723</v>
      </c>
      <c r="S30" s="643"/>
      <c r="T30" s="643"/>
      <c r="U30" s="643"/>
      <c r="V30" s="643"/>
      <c r="W30" s="643"/>
      <c r="X30" s="643"/>
      <c r="Y30" s="644"/>
      <c r="Z30" s="675">
        <v>0.4</v>
      </c>
      <c r="AA30" s="675"/>
      <c r="AB30" s="675"/>
      <c r="AC30" s="675"/>
      <c r="AD30" s="676" t="s">
        <v>231</v>
      </c>
      <c r="AE30" s="676"/>
      <c r="AF30" s="676"/>
      <c r="AG30" s="676"/>
      <c r="AH30" s="676"/>
      <c r="AI30" s="676"/>
      <c r="AJ30" s="676"/>
      <c r="AK30" s="676"/>
      <c r="AL30" s="645" t="s">
        <v>135</v>
      </c>
      <c r="AM30" s="646"/>
      <c r="AN30" s="646"/>
      <c r="AO30" s="677"/>
      <c r="AP30" s="703" t="s">
        <v>219</v>
      </c>
      <c r="AQ30" s="704"/>
      <c r="AR30" s="704"/>
      <c r="AS30" s="704"/>
      <c r="AT30" s="704"/>
      <c r="AU30" s="704"/>
      <c r="AV30" s="704"/>
      <c r="AW30" s="704"/>
      <c r="AX30" s="704"/>
      <c r="AY30" s="704"/>
      <c r="AZ30" s="704"/>
      <c r="BA30" s="704"/>
      <c r="BB30" s="704"/>
      <c r="BC30" s="704"/>
      <c r="BD30" s="704"/>
      <c r="BE30" s="704"/>
      <c r="BF30" s="705"/>
      <c r="BG30" s="703" t="s">
        <v>304</v>
      </c>
      <c r="BH30" s="716"/>
      <c r="BI30" s="716"/>
      <c r="BJ30" s="716"/>
      <c r="BK30" s="716"/>
      <c r="BL30" s="716"/>
      <c r="BM30" s="716"/>
      <c r="BN30" s="716"/>
      <c r="BO30" s="716"/>
      <c r="BP30" s="716"/>
      <c r="BQ30" s="717"/>
      <c r="BR30" s="703" t="s">
        <v>305</v>
      </c>
      <c r="BS30" s="716"/>
      <c r="BT30" s="716"/>
      <c r="BU30" s="716"/>
      <c r="BV30" s="716"/>
      <c r="BW30" s="716"/>
      <c r="BX30" s="716"/>
      <c r="BY30" s="716"/>
      <c r="BZ30" s="716"/>
      <c r="CA30" s="716"/>
      <c r="CB30" s="717"/>
      <c r="CD30" s="729"/>
      <c r="CE30" s="730"/>
      <c r="CF30" s="681" t="s">
        <v>306</v>
      </c>
      <c r="CG30" s="682"/>
      <c r="CH30" s="682"/>
      <c r="CI30" s="682"/>
      <c r="CJ30" s="682"/>
      <c r="CK30" s="682"/>
      <c r="CL30" s="682"/>
      <c r="CM30" s="682"/>
      <c r="CN30" s="682"/>
      <c r="CO30" s="682"/>
      <c r="CP30" s="682"/>
      <c r="CQ30" s="683"/>
      <c r="CR30" s="642">
        <v>9808997</v>
      </c>
      <c r="CS30" s="643"/>
      <c r="CT30" s="643"/>
      <c r="CU30" s="643"/>
      <c r="CV30" s="643"/>
      <c r="CW30" s="643"/>
      <c r="CX30" s="643"/>
      <c r="CY30" s="644"/>
      <c r="CZ30" s="645">
        <v>4.7</v>
      </c>
      <c r="DA30" s="663"/>
      <c r="DB30" s="663"/>
      <c r="DC30" s="664"/>
      <c r="DD30" s="648">
        <v>9698292</v>
      </c>
      <c r="DE30" s="643"/>
      <c r="DF30" s="643"/>
      <c r="DG30" s="643"/>
      <c r="DH30" s="643"/>
      <c r="DI30" s="643"/>
      <c r="DJ30" s="643"/>
      <c r="DK30" s="644"/>
      <c r="DL30" s="648">
        <v>9691826</v>
      </c>
      <c r="DM30" s="643"/>
      <c r="DN30" s="643"/>
      <c r="DO30" s="643"/>
      <c r="DP30" s="643"/>
      <c r="DQ30" s="643"/>
      <c r="DR30" s="643"/>
      <c r="DS30" s="643"/>
      <c r="DT30" s="643"/>
      <c r="DU30" s="643"/>
      <c r="DV30" s="644"/>
      <c r="DW30" s="645">
        <v>10.6</v>
      </c>
      <c r="DX30" s="663"/>
      <c r="DY30" s="663"/>
      <c r="DZ30" s="663"/>
      <c r="EA30" s="663"/>
      <c r="EB30" s="663"/>
      <c r="EC30" s="684"/>
    </row>
    <row r="31" spans="2:133" ht="11.25" customHeight="1" x14ac:dyDescent="0.15">
      <c r="B31" s="639" t="s">
        <v>307</v>
      </c>
      <c r="C31" s="640"/>
      <c r="D31" s="640"/>
      <c r="E31" s="640"/>
      <c r="F31" s="640"/>
      <c r="G31" s="640"/>
      <c r="H31" s="640"/>
      <c r="I31" s="640"/>
      <c r="J31" s="640"/>
      <c r="K31" s="640"/>
      <c r="L31" s="640"/>
      <c r="M31" s="640"/>
      <c r="N31" s="640"/>
      <c r="O31" s="640"/>
      <c r="P31" s="640"/>
      <c r="Q31" s="641"/>
      <c r="R31" s="642">
        <v>88552577</v>
      </c>
      <c r="S31" s="643"/>
      <c r="T31" s="643"/>
      <c r="U31" s="643"/>
      <c r="V31" s="643"/>
      <c r="W31" s="643"/>
      <c r="X31" s="643"/>
      <c r="Y31" s="644"/>
      <c r="Z31" s="675">
        <v>41.4</v>
      </c>
      <c r="AA31" s="675"/>
      <c r="AB31" s="675"/>
      <c r="AC31" s="675"/>
      <c r="AD31" s="676" t="s">
        <v>135</v>
      </c>
      <c r="AE31" s="676"/>
      <c r="AF31" s="676"/>
      <c r="AG31" s="676"/>
      <c r="AH31" s="676"/>
      <c r="AI31" s="676"/>
      <c r="AJ31" s="676"/>
      <c r="AK31" s="676"/>
      <c r="AL31" s="645" t="s">
        <v>231</v>
      </c>
      <c r="AM31" s="646"/>
      <c r="AN31" s="646"/>
      <c r="AO31" s="677"/>
      <c r="AP31" s="718" t="s">
        <v>308</v>
      </c>
      <c r="AQ31" s="719"/>
      <c r="AR31" s="719"/>
      <c r="AS31" s="719"/>
      <c r="AT31" s="724" t="s">
        <v>309</v>
      </c>
      <c r="AU31" s="231"/>
      <c r="AV31" s="231"/>
      <c r="AW31" s="231"/>
      <c r="AX31" s="708" t="s">
        <v>184</v>
      </c>
      <c r="AY31" s="709"/>
      <c r="AZ31" s="709"/>
      <c r="BA31" s="709"/>
      <c r="BB31" s="709"/>
      <c r="BC31" s="709"/>
      <c r="BD31" s="709"/>
      <c r="BE31" s="709"/>
      <c r="BF31" s="710"/>
      <c r="BG31" s="711">
        <v>98.8</v>
      </c>
      <c r="BH31" s="712"/>
      <c r="BI31" s="712"/>
      <c r="BJ31" s="712"/>
      <c r="BK31" s="712"/>
      <c r="BL31" s="712"/>
      <c r="BM31" s="713">
        <v>97.5</v>
      </c>
      <c r="BN31" s="712"/>
      <c r="BO31" s="712"/>
      <c r="BP31" s="712"/>
      <c r="BQ31" s="714"/>
      <c r="BR31" s="711">
        <v>99</v>
      </c>
      <c r="BS31" s="712"/>
      <c r="BT31" s="712"/>
      <c r="BU31" s="712"/>
      <c r="BV31" s="712"/>
      <c r="BW31" s="712"/>
      <c r="BX31" s="713">
        <v>97.6</v>
      </c>
      <c r="BY31" s="712"/>
      <c r="BZ31" s="712"/>
      <c r="CA31" s="712"/>
      <c r="CB31" s="714"/>
      <c r="CD31" s="729"/>
      <c r="CE31" s="730"/>
      <c r="CF31" s="681" t="s">
        <v>310</v>
      </c>
      <c r="CG31" s="682"/>
      <c r="CH31" s="682"/>
      <c r="CI31" s="682"/>
      <c r="CJ31" s="682"/>
      <c r="CK31" s="682"/>
      <c r="CL31" s="682"/>
      <c r="CM31" s="682"/>
      <c r="CN31" s="682"/>
      <c r="CO31" s="682"/>
      <c r="CP31" s="682"/>
      <c r="CQ31" s="683"/>
      <c r="CR31" s="642">
        <v>443766</v>
      </c>
      <c r="CS31" s="661"/>
      <c r="CT31" s="661"/>
      <c r="CU31" s="661"/>
      <c r="CV31" s="661"/>
      <c r="CW31" s="661"/>
      <c r="CX31" s="661"/>
      <c r="CY31" s="662"/>
      <c r="CZ31" s="645">
        <v>0.2</v>
      </c>
      <c r="DA31" s="663"/>
      <c r="DB31" s="663"/>
      <c r="DC31" s="664"/>
      <c r="DD31" s="648">
        <v>443766</v>
      </c>
      <c r="DE31" s="661"/>
      <c r="DF31" s="661"/>
      <c r="DG31" s="661"/>
      <c r="DH31" s="661"/>
      <c r="DI31" s="661"/>
      <c r="DJ31" s="661"/>
      <c r="DK31" s="662"/>
      <c r="DL31" s="648">
        <v>443721</v>
      </c>
      <c r="DM31" s="661"/>
      <c r="DN31" s="661"/>
      <c r="DO31" s="661"/>
      <c r="DP31" s="661"/>
      <c r="DQ31" s="661"/>
      <c r="DR31" s="661"/>
      <c r="DS31" s="661"/>
      <c r="DT31" s="661"/>
      <c r="DU31" s="661"/>
      <c r="DV31" s="662"/>
      <c r="DW31" s="645">
        <v>0.5</v>
      </c>
      <c r="DX31" s="663"/>
      <c r="DY31" s="663"/>
      <c r="DZ31" s="663"/>
      <c r="EA31" s="663"/>
      <c r="EB31" s="663"/>
      <c r="EC31" s="684"/>
    </row>
    <row r="32" spans="2:133" ht="11.25" customHeight="1" x14ac:dyDescent="0.15">
      <c r="B32" s="733" t="s">
        <v>311</v>
      </c>
      <c r="C32" s="734"/>
      <c r="D32" s="734"/>
      <c r="E32" s="734"/>
      <c r="F32" s="734"/>
      <c r="G32" s="734"/>
      <c r="H32" s="734"/>
      <c r="I32" s="734"/>
      <c r="J32" s="734"/>
      <c r="K32" s="734"/>
      <c r="L32" s="734"/>
      <c r="M32" s="734"/>
      <c r="N32" s="734"/>
      <c r="O32" s="734"/>
      <c r="P32" s="734"/>
      <c r="Q32" s="735"/>
      <c r="R32" s="642" t="s">
        <v>135</v>
      </c>
      <c r="S32" s="643"/>
      <c r="T32" s="643"/>
      <c r="U32" s="643"/>
      <c r="V32" s="643"/>
      <c r="W32" s="643"/>
      <c r="X32" s="643"/>
      <c r="Y32" s="644"/>
      <c r="Z32" s="675" t="s">
        <v>135</v>
      </c>
      <c r="AA32" s="675"/>
      <c r="AB32" s="675"/>
      <c r="AC32" s="675"/>
      <c r="AD32" s="676" t="s">
        <v>135</v>
      </c>
      <c r="AE32" s="676"/>
      <c r="AF32" s="676"/>
      <c r="AG32" s="676"/>
      <c r="AH32" s="676"/>
      <c r="AI32" s="676"/>
      <c r="AJ32" s="676"/>
      <c r="AK32" s="676"/>
      <c r="AL32" s="645" t="s">
        <v>231</v>
      </c>
      <c r="AM32" s="646"/>
      <c r="AN32" s="646"/>
      <c r="AO32" s="677"/>
      <c r="AP32" s="720"/>
      <c r="AQ32" s="721"/>
      <c r="AR32" s="721"/>
      <c r="AS32" s="721"/>
      <c r="AT32" s="725"/>
      <c r="AU32" s="230" t="s">
        <v>312</v>
      </c>
      <c r="AV32" s="230"/>
      <c r="AW32" s="230"/>
      <c r="AX32" s="639" t="s">
        <v>313</v>
      </c>
      <c r="AY32" s="640"/>
      <c r="AZ32" s="640"/>
      <c r="BA32" s="640"/>
      <c r="BB32" s="640"/>
      <c r="BC32" s="640"/>
      <c r="BD32" s="640"/>
      <c r="BE32" s="640"/>
      <c r="BF32" s="641"/>
      <c r="BG32" s="715">
        <v>98.5</v>
      </c>
      <c r="BH32" s="661"/>
      <c r="BI32" s="661"/>
      <c r="BJ32" s="661"/>
      <c r="BK32" s="661"/>
      <c r="BL32" s="661"/>
      <c r="BM32" s="646">
        <v>97.1</v>
      </c>
      <c r="BN32" s="707"/>
      <c r="BO32" s="707"/>
      <c r="BP32" s="707"/>
      <c r="BQ32" s="688"/>
      <c r="BR32" s="715">
        <v>98.7</v>
      </c>
      <c r="BS32" s="661"/>
      <c r="BT32" s="661"/>
      <c r="BU32" s="661"/>
      <c r="BV32" s="661"/>
      <c r="BW32" s="661"/>
      <c r="BX32" s="646">
        <v>97.3</v>
      </c>
      <c r="BY32" s="707"/>
      <c r="BZ32" s="707"/>
      <c r="CA32" s="707"/>
      <c r="CB32" s="688"/>
      <c r="CD32" s="731"/>
      <c r="CE32" s="732"/>
      <c r="CF32" s="681" t="s">
        <v>314</v>
      </c>
      <c r="CG32" s="682"/>
      <c r="CH32" s="682"/>
      <c r="CI32" s="682"/>
      <c r="CJ32" s="682"/>
      <c r="CK32" s="682"/>
      <c r="CL32" s="682"/>
      <c r="CM32" s="682"/>
      <c r="CN32" s="682"/>
      <c r="CO32" s="682"/>
      <c r="CP32" s="682"/>
      <c r="CQ32" s="683"/>
      <c r="CR32" s="642" t="s">
        <v>231</v>
      </c>
      <c r="CS32" s="643"/>
      <c r="CT32" s="643"/>
      <c r="CU32" s="643"/>
      <c r="CV32" s="643"/>
      <c r="CW32" s="643"/>
      <c r="CX32" s="643"/>
      <c r="CY32" s="644"/>
      <c r="CZ32" s="645" t="s">
        <v>181</v>
      </c>
      <c r="DA32" s="663"/>
      <c r="DB32" s="663"/>
      <c r="DC32" s="664"/>
      <c r="DD32" s="648" t="s">
        <v>231</v>
      </c>
      <c r="DE32" s="643"/>
      <c r="DF32" s="643"/>
      <c r="DG32" s="643"/>
      <c r="DH32" s="643"/>
      <c r="DI32" s="643"/>
      <c r="DJ32" s="643"/>
      <c r="DK32" s="644"/>
      <c r="DL32" s="648" t="s">
        <v>135</v>
      </c>
      <c r="DM32" s="643"/>
      <c r="DN32" s="643"/>
      <c r="DO32" s="643"/>
      <c r="DP32" s="643"/>
      <c r="DQ32" s="643"/>
      <c r="DR32" s="643"/>
      <c r="DS32" s="643"/>
      <c r="DT32" s="643"/>
      <c r="DU32" s="643"/>
      <c r="DV32" s="644"/>
      <c r="DW32" s="645" t="s">
        <v>135</v>
      </c>
      <c r="DX32" s="663"/>
      <c r="DY32" s="663"/>
      <c r="DZ32" s="663"/>
      <c r="EA32" s="663"/>
      <c r="EB32" s="663"/>
      <c r="EC32" s="684"/>
    </row>
    <row r="33" spans="2:133" ht="11.25" customHeight="1" x14ac:dyDescent="0.15">
      <c r="B33" s="639" t="s">
        <v>315</v>
      </c>
      <c r="C33" s="640"/>
      <c r="D33" s="640"/>
      <c r="E33" s="640"/>
      <c r="F33" s="640"/>
      <c r="G33" s="640"/>
      <c r="H33" s="640"/>
      <c r="I33" s="640"/>
      <c r="J33" s="640"/>
      <c r="K33" s="640"/>
      <c r="L33" s="640"/>
      <c r="M33" s="640"/>
      <c r="N33" s="640"/>
      <c r="O33" s="640"/>
      <c r="P33" s="640"/>
      <c r="Q33" s="641"/>
      <c r="R33" s="642">
        <v>11591260</v>
      </c>
      <c r="S33" s="643"/>
      <c r="T33" s="643"/>
      <c r="U33" s="643"/>
      <c r="V33" s="643"/>
      <c r="W33" s="643"/>
      <c r="X33" s="643"/>
      <c r="Y33" s="644"/>
      <c r="Z33" s="675">
        <v>5.4</v>
      </c>
      <c r="AA33" s="675"/>
      <c r="AB33" s="675"/>
      <c r="AC33" s="675"/>
      <c r="AD33" s="676" t="s">
        <v>135</v>
      </c>
      <c r="AE33" s="676"/>
      <c r="AF33" s="676"/>
      <c r="AG33" s="676"/>
      <c r="AH33" s="676"/>
      <c r="AI33" s="676"/>
      <c r="AJ33" s="676"/>
      <c r="AK33" s="676"/>
      <c r="AL33" s="645" t="s">
        <v>181</v>
      </c>
      <c r="AM33" s="646"/>
      <c r="AN33" s="646"/>
      <c r="AO33" s="677"/>
      <c r="AP33" s="722"/>
      <c r="AQ33" s="723"/>
      <c r="AR33" s="723"/>
      <c r="AS33" s="723"/>
      <c r="AT33" s="726"/>
      <c r="AU33" s="232"/>
      <c r="AV33" s="232"/>
      <c r="AW33" s="232"/>
      <c r="AX33" s="623" t="s">
        <v>316</v>
      </c>
      <c r="AY33" s="624"/>
      <c r="AZ33" s="624"/>
      <c r="BA33" s="624"/>
      <c r="BB33" s="624"/>
      <c r="BC33" s="624"/>
      <c r="BD33" s="624"/>
      <c r="BE33" s="624"/>
      <c r="BF33" s="625"/>
      <c r="BG33" s="706">
        <v>99.1</v>
      </c>
      <c r="BH33" s="627"/>
      <c r="BI33" s="627"/>
      <c r="BJ33" s="627"/>
      <c r="BK33" s="627"/>
      <c r="BL33" s="627"/>
      <c r="BM33" s="669">
        <v>97.8</v>
      </c>
      <c r="BN33" s="627"/>
      <c r="BO33" s="627"/>
      <c r="BP33" s="627"/>
      <c r="BQ33" s="671"/>
      <c r="BR33" s="706">
        <v>99.2</v>
      </c>
      <c r="BS33" s="627"/>
      <c r="BT33" s="627"/>
      <c r="BU33" s="627"/>
      <c r="BV33" s="627"/>
      <c r="BW33" s="627"/>
      <c r="BX33" s="669">
        <v>97.8</v>
      </c>
      <c r="BY33" s="627"/>
      <c r="BZ33" s="627"/>
      <c r="CA33" s="627"/>
      <c r="CB33" s="671"/>
      <c r="CD33" s="681" t="s">
        <v>317</v>
      </c>
      <c r="CE33" s="682"/>
      <c r="CF33" s="682"/>
      <c r="CG33" s="682"/>
      <c r="CH33" s="682"/>
      <c r="CI33" s="682"/>
      <c r="CJ33" s="682"/>
      <c r="CK33" s="682"/>
      <c r="CL33" s="682"/>
      <c r="CM33" s="682"/>
      <c r="CN33" s="682"/>
      <c r="CO33" s="682"/>
      <c r="CP33" s="682"/>
      <c r="CQ33" s="683"/>
      <c r="CR33" s="642">
        <v>106120544</v>
      </c>
      <c r="CS33" s="661"/>
      <c r="CT33" s="661"/>
      <c r="CU33" s="661"/>
      <c r="CV33" s="661"/>
      <c r="CW33" s="661"/>
      <c r="CX33" s="661"/>
      <c r="CY33" s="662"/>
      <c r="CZ33" s="645">
        <v>51.2</v>
      </c>
      <c r="DA33" s="663"/>
      <c r="DB33" s="663"/>
      <c r="DC33" s="664"/>
      <c r="DD33" s="648">
        <v>46477180</v>
      </c>
      <c r="DE33" s="661"/>
      <c r="DF33" s="661"/>
      <c r="DG33" s="661"/>
      <c r="DH33" s="661"/>
      <c r="DI33" s="661"/>
      <c r="DJ33" s="661"/>
      <c r="DK33" s="662"/>
      <c r="DL33" s="648">
        <v>35845271</v>
      </c>
      <c r="DM33" s="661"/>
      <c r="DN33" s="661"/>
      <c r="DO33" s="661"/>
      <c r="DP33" s="661"/>
      <c r="DQ33" s="661"/>
      <c r="DR33" s="661"/>
      <c r="DS33" s="661"/>
      <c r="DT33" s="661"/>
      <c r="DU33" s="661"/>
      <c r="DV33" s="662"/>
      <c r="DW33" s="645">
        <v>39.200000000000003</v>
      </c>
      <c r="DX33" s="663"/>
      <c r="DY33" s="663"/>
      <c r="DZ33" s="663"/>
      <c r="EA33" s="663"/>
      <c r="EB33" s="663"/>
      <c r="EC33" s="684"/>
    </row>
    <row r="34" spans="2:133" ht="11.25" customHeight="1" x14ac:dyDescent="0.15">
      <c r="B34" s="639" t="s">
        <v>318</v>
      </c>
      <c r="C34" s="640"/>
      <c r="D34" s="640"/>
      <c r="E34" s="640"/>
      <c r="F34" s="640"/>
      <c r="G34" s="640"/>
      <c r="H34" s="640"/>
      <c r="I34" s="640"/>
      <c r="J34" s="640"/>
      <c r="K34" s="640"/>
      <c r="L34" s="640"/>
      <c r="M34" s="640"/>
      <c r="N34" s="640"/>
      <c r="O34" s="640"/>
      <c r="P34" s="640"/>
      <c r="Q34" s="641"/>
      <c r="R34" s="642">
        <v>97643</v>
      </c>
      <c r="S34" s="643"/>
      <c r="T34" s="643"/>
      <c r="U34" s="643"/>
      <c r="V34" s="643"/>
      <c r="W34" s="643"/>
      <c r="X34" s="643"/>
      <c r="Y34" s="644"/>
      <c r="Z34" s="675">
        <v>0</v>
      </c>
      <c r="AA34" s="675"/>
      <c r="AB34" s="675"/>
      <c r="AC34" s="675"/>
      <c r="AD34" s="676" t="s">
        <v>231</v>
      </c>
      <c r="AE34" s="676"/>
      <c r="AF34" s="676"/>
      <c r="AG34" s="676"/>
      <c r="AH34" s="676"/>
      <c r="AI34" s="676"/>
      <c r="AJ34" s="676"/>
      <c r="AK34" s="676"/>
      <c r="AL34" s="645" t="s">
        <v>135</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319</v>
      </c>
      <c r="CE34" s="682"/>
      <c r="CF34" s="682"/>
      <c r="CG34" s="682"/>
      <c r="CH34" s="682"/>
      <c r="CI34" s="682"/>
      <c r="CJ34" s="682"/>
      <c r="CK34" s="682"/>
      <c r="CL34" s="682"/>
      <c r="CM34" s="682"/>
      <c r="CN34" s="682"/>
      <c r="CO34" s="682"/>
      <c r="CP34" s="682"/>
      <c r="CQ34" s="683"/>
      <c r="CR34" s="642">
        <v>24325841</v>
      </c>
      <c r="CS34" s="643"/>
      <c r="CT34" s="643"/>
      <c r="CU34" s="643"/>
      <c r="CV34" s="643"/>
      <c r="CW34" s="643"/>
      <c r="CX34" s="643"/>
      <c r="CY34" s="644"/>
      <c r="CZ34" s="645">
        <v>11.7</v>
      </c>
      <c r="DA34" s="663"/>
      <c r="DB34" s="663"/>
      <c r="DC34" s="664"/>
      <c r="DD34" s="648">
        <v>19126120</v>
      </c>
      <c r="DE34" s="643"/>
      <c r="DF34" s="643"/>
      <c r="DG34" s="643"/>
      <c r="DH34" s="643"/>
      <c r="DI34" s="643"/>
      <c r="DJ34" s="643"/>
      <c r="DK34" s="644"/>
      <c r="DL34" s="648">
        <v>16236024</v>
      </c>
      <c r="DM34" s="643"/>
      <c r="DN34" s="643"/>
      <c r="DO34" s="643"/>
      <c r="DP34" s="643"/>
      <c r="DQ34" s="643"/>
      <c r="DR34" s="643"/>
      <c r="DS34" s="643"/>
      <c r="DT34" s="643"/>
      <c r="DU34" s="643"/>
      <c r="DV34" s="644"/>
      <c r="DW34" s="645">
        <v>17.8</v>
      </c>
      <c r="DX34" s="663"/>
      <c r="DY34" s="663"/>
      <c r="DZ34" s="663"/>
      <c r="EA34" s="663"/>
      <c r="EB34" s="663"/>
      <c r="EC34" s="684"/>
    </row>
    <row r="35" spans="2:133" ht="11.25" customHeight="1" x14ac:dyDescent="0.15">
      <c r="B35" s="639" t="s">
        <v>320</v>
      </c>
      <c r="C35" s="640"/>
      <c r="D35" s="640"/>
      <c r="E35" s="640"/>
      <c r="F35" s="640"/>
      <c r="G35" s="640"/>
      <c r="H35" s="640"/>
      <c r="I35" s="640"/>
      <c r="J35" s="640"/>
      <c r="K35" s="640"/>
      <c r="L35" s="640"/>
      <c r="M35" s="640"/>
      <c r="N35" s="640"/>
      <c r="O35" s="640"/>
      <c r="P35" s="640"/>
      <c r="Q35" s="641"/>
      <c r="R35" s="642">
        <v>249659</v>
      </c>
      <c r="S35" s="643"/>
      <c r="T35" s="643"/>
      <c r="U35" s="643"/>
      <c r="V35" s="643"/>
      <c r="W35" s="643"/>
      <c r="X35" s="643"/>
      <c r="Y35" s="644"/>
      <c r="Z35" s="675">
        <v>0.1</v>
      </c>
      <c r="AA35" s="675"/>
      <c r="AB35" s="675"/>
      <c r="AC35" s="675"/>
      <c r="AD35" s="676" t="s">
        <v>135</v>
      </c>
      <c r="AE35" s="676"/>
      <c r="AF35" s="676"/>
      <c r="AG35" s="676"/>
      <c r="AH35" s="676"/>
      <c r="AI35" s="676"/>
      <c r="AJ35" s="676"/>
      <c r="AK35" s="676"/>
      <c r="AL35" s="645" t="s">
        <v>231</v>
      </c>
      <c r="AM35" s="646"/>
      <c r="AN35" s="646"/>
      <c r="AO35" s="677"/>
      <c r="AP35" s="235"/>
      <c r="AQ35" s="703" t="s">
        <v>321</v>
      </c>
      <c r="AR35" s="704"/>
      <c r="AS35" s="704"/>
      <c r="AT35" s="704"/>
      <c r="AU35" s="704"/>
      <c r="AV35" s="704"/>
      <c r="AW35" s="704"/>
      <c r="AX35" s="704"/>
      <c r="AY35" s="704"/>
      <c r="AZ35" s="704"/>
      <c r="BA35" s="704"/>
      <c r="BB35" s="704"/>
      <c r="BC35" s="704"/>
      <c r="BD35" s="704"/>
      <c r="BE35" s="704"/>
      <c r="BF35" s="705"/>
      <c r="BG35" s="703" t="s">
        <v>322</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323</v>
      </c>
      <c r="CE35" s="682"/>
      <c r="CF35" s="682"/>
      <c r="CG35" s="682"/>
      <c r="CH35" s="682"/>
      <c r="CI35" s="682"/>
      <c r="CJ35" s="682"/>
      <c r="CK35" s="682"/>
      <c r="CL35" s="682"/>
      <c r="CM35" s="682"/>
      <c r="CN35" s="682"/>
      <c r="CO35" s="682"/>
      <c r="CP35" s="682"/>
      <c r="CQ35" s="683"/>
      <c r="CR35" s="642">
        <v>2008593</v>
      </c>
      <c r="CS35" s="661"/>
      <c r="CT35" s="661"/>
      <c r="CU35" s="661"/>
      <c r="CV35" s="661"/>
      <c r="CW35" s="661"/>
      <c r="CX35" s="661"/>
      <c r="CY35" s="662"/>
      <c r="CZ35" s="645">
        <v>1</v>
      </c>
      <c r="DA35" s="663"/>
      <c r="DB35" s="663"/>
      <c r="DC35" s="664"/>
      <c r="DD35" s="648">
        <v>1933915</v>
      </c>
      <c r="DE35" s="661"/>
      <c r="DF35" s="661"/>
      <c r="DG35" s="661"/>
      <c r="DH35" s="661"/>
      <c r="DI35" s="661"/>
      <c r="DJ35" s="661"/>
      <c r="DK35" s="662"/>
      <c r="DL35" s="648">
        <v>1933915</v>
      </c>
      <c r="DM35" s="661"/>
      <c r="DN35" s="661"/>
      <c r="DO35" s="661"/>
      <c r="DP35" s="661"/>
      <c r="DQ35" s="661"/>
      <c r="DR35" s="661"/>
      <c r="DS35" s="661"/>
      <c r="DT35" s="661"/>
      <c r="DU35" s="661"/>
      <c r="DV35" s="662"/>
      <c r="DW35" s="645">
        <v>2.1</v>
      </c>
      <c r="DX35" s="663"/>
      <c r="DY35" s="663"/>
      <c r="DZ35" s="663"/>
      <c r="EA35" s="663"/>
      <c r="EB35" s="663"/>
      <c r="EC35" s="684"/>
    </row>
    <row r="36" spans="2:133" ht="11.25" customHeight="1" x14ac:dyDescent="0.15">
      <c r="B36" s="639" t="s">
        <v>324</v>
      </c>
      <c r="C36" s="640"/>
      <c r="D36" s="640"/>
      <c r="E36" s="640"/>
      <c r="F36" s="640"/>
      <c r="G36" s="640"/>
      <c r="H36" s="640"/>
      <c r="I36" s="640"/>
      <c r="J36" s="640"/>
      <c r="K36" s="640"/>
      <c r="L36" s="640"/>
      <c r="M36" s="640"/>
      <c r="N36" s="640"/>
      <c r="O36" s="640"/>
      <c r="P36" s="640"/>
      <c r="Q36" s="641"/>
      <c r="R36" s="642">
        <v>1546204</v>
      </c>
      <c r="S36" s="643"/>
      <c r="T36" s="643"/>
      <c r="U36" s="643"/>
      <c r="V36" s="643"/>
      <c r="W36" s="643"/>
      <c r="X36" s="643"/>
      <c r="Y36" s="644"/>
      <c r="Z36" s="675">
        <v>0.7</v>
      </c>
      <c r="AA36" s="675"/>
      <c r="AB36" s="675"/>
      <c r="AC36" s="675"/>
      <c r="AD36" s="676" t="s">
        <v>135</v>
      </c>
      <c r="AE36" s="676"/>
      <c r="AF36" s="676"/>
      <c r="AG36" s="676"/>
      <c r="AH36" s="676"/>
      <c r="AI36" s="676"/>
      <c r="AJ36" s="676"/>
      <c r="AK36" s="676"/>
      <c r="AL36" s="645" t="s">
        <v>181</v>
      </c>
      <c r="AM36" s="646"/>
      <c r="AN36" s="646"/>
      <c r="AO36" s="677"/>
      <c r="AP36" s="235"/>
      <c r="AQ36" s="694" t="s">
        <v>325</v>
      </c>
      <c r="AR36" s="695"/>
      <c r="AS36" s="695"/>
      <c r="AT36" s="695"/>
      <c r="AU36" s="695"/>
      <c r="AV36" s="695"/>
      <c r="AW36" s="695"/>
      <c r="AX36" s="695"/>
      <c r="AY36" s="696"/>
      <c r="AZ36" s="697">
        <v>20987705</v>
      </c>
      <c r="BA36" s="698"/>
      <c r="BB36" s="698"/>
      <c r="BC36" s="698"/>
      <c r="BD36" s="698"/>
      <c r="BE36" s="698"/>
      <c r="BF36" s="699"/>
      <c r="BG36" s="700" t="s">
        <v>326</v>
      </c>
      <c r="BH36" s="701"/>
      <c r="BI36" s="701"/>
      <c r="BJ36" s="701"/>
      <c r="BK36" s="701"/>
      <c r="BL36" s="701"/>
      <c r="BM36" s="701"/>
      <c r="BN36" s="701"/>
      <c r="BO36" s="701"/>
      <c r="BP36" s="701"/>
      <c r="BQ36" s="701"/>
      <c r="BR36" s="701"/>
      <c r="BS36" s="701"/>
      <c r="BT36" s="701"/>
      <c r="BU36" s="702"/>
      <c r="BV36" s="697">
        <v>685983</v>
      </c>
      <c r="BW36" s="698"/>
      <c r="BX36" s="698"/>
      <c r="BY36" s="698"/>
      <c r="BZ36" s="698"/>
      <c r="CA36" s="698"/>
      <c r="CB36" s="699"/>
      <c r="CD36" s="681" t="s">
        <v>327</v>
      </c>
      <c r="CE36" s="682"/>
      <c r="CF36" s="682"/>
      <c r="CG36" s="682"/>
      <c r="CH36" s="682"/>
      <c r="CI36" s="682"/>
      <c r="CJ36" s="682"/>
      <c r="CK36" s="682"/>
      <c r="CL36" s="682"/>
      <c r="CM36" s="682"/>
      <c r="CN36" s="682"/>
      <c r="CO36" s="682"/>
      <c r="CP36" s="682"/>
      <c r="CQ36" s="683"/>
      <c r="CR36" s="642">
        <v>62525783</v>
      </c>
      <c r="CS36" s="643"/>
      <c r="CT36" s="643"/>
      <c r="CU36" s="643"/>
      <c r="CV36" s="643"/>
      <c r="CW36" s="643"/>
      <c r="CX36" s="643"/>
      <c r="CY36" s="644"/>
      <c r="CZ36" s="645">
        <v>30.2</v>
      </c>
      <c r="DA36" s="663"/>
      <c r="DB36" s="663"/>
      <c r="DC36" s="664"/>
      <c r="DD36" s="648">
        <v>11558830</v>
      </c>
      <c r="DE36" s="643"/>
      <c r="DF36" s="643"/>
      <c r="DG36" s="643"/>
      <c r="DH36" s="643"/>
      <c r="DI36" s="643"/>
      <c r="DJ36" s="643"/>
      <c r="DK36" s="644"/>
      <c r="DL36" s="648">
        <v>6814054</v>
      </c>
      <c r="DM36" s="643"/>
      <c r="DN36" s="643"/>
      <c r="DO36" s="643"/>
      <c r="DP36" s="643"/>
      <c r="DQ36" s="643"/>
      <c r="DR36" s="643"/>
      <c r="DS36" s="643"/>
      <c r="DT36" s="643"/>
      <c r="DU36" s="643"/>
      <c r="DV36" s="644"/>
      <c r="DW36" s="645">
        <v>7.5</v>
      </c>
      <c r="DX36" s="663"/>
      <c r="DY36" s="663"/>
      <c r="DZ36" s="663"/>
      <c r="EA36" s="663"/>
      <c r="EB36" s="663"/>
      <c r="EC36" s="684"/>
    </row>
    <row r="37" spans="2:133" ht="11.25" customHeight="1" x14ac:dyDescent="0.15">
      <c r="B37" s="639" t="s">
        <v>328</v>
      </c>
      <c r="C37" s="640"/>
      <c r="D37" s="640"/>
      <c r="E37" s="640"/>
      <c r="F37" s="640"/>
      <c r="G37" s="640"/>
      <c r="H37" s="640"/>
      <c r="I37" s="640"/>
      <c r="J37" s="640"/>
      <c r="K37" s="640"/>
      <c r="L37" s="640"/>
      <c r="M37" s="640"/>
      <c r="N37" s="640"/>
      <c r="O37" s="640"/>
      <c r="P37" s="640"/>
      <c r="Q37" s="641"/>
      <c r="R37" s="642">
        <v>6205916</v>
      </c>
      <c r="S37" s="643"/>
      <c r="T37" s="643"/>
      <c r="U37" s="643"/>
      <c r="V37" s="643"/>
      <c r="W37" s="643"/>
      <c r="X37" s="643"/>
      <c r="Y37" s="644"/>
      <c r="Z37" s="675">
        <v>2.9</v>
      </c>
      <c r="AA37" s="675"/>
      <c r="AB37" s="675"/>
      <c r="AC37" s="675"/>
      <c r="AD37" s="676" t="s">
        <v>135</v>
      </c>
      <c r="AE37" s="676"/>
      <c r="AF37" s="676"/>
      <c r="AG37" s="676"/>
      <c r="AH37" s="676"/>
      <c r="AI37" s="676"/>
      <c r="AJ37" s="676"/>
      <c r="AK37" s="676"/>
      <c r="AL37" s="645" t="s">
        <v>181</v>
      </c>
      <c r="AM37" s="646"/>
      <c r="AN37" s="646"/>
      <c r="AO37" s="677"/>
      <c r="AQ37" s="685" t="s">
        <v>329</v>
      </c>
      <c r="AR37" s="686"/>
      <c r="AS37" s="686"/>
      <c r="AT37" s="686"/>
      <c r="AU37" s="686"/>
      <c r="AV37" s="686"/>
      <c r="AW37" s="686"/>
      <c r="AX37" s="686"/>
      <c r="AY37" s="687"/>
      <c r="AZ37" s="642">
        <v>3436408</v>
      </c>
      <c r="BA37" s="643"/>
      <c r="BB37" s="643"/>
      <c r="BC37" s="643"/>
      <c r="BD37" s="661"/>
      <c r="BE37" s="661"/>
      <c r="BF37" s="688"/>
      <c r="BG37" s="681" t="s">
        <v>330</v>
      </c>
      <c r="BH37" s="682"/>
      <c r="BI37" s="682"/>
      <c r="BJ37" s="682"/>
      <c r="BK37" s="682"/>
      <c r="BL37" s="682"/>
      <c r="BM37" s="682"/>
      <c r="BN37" s="682"/>
      <c r="BO37" s="682"/>
      <c r="BP37" s="682"/>
      <c r="BQ37" s="682"/>
      <c r="BR37" s="682"/>
      <c r="BS37" s="682"/>
      <c r="BT37" s="682"/>
      <c r="BU37" s="683"/>
      <c r="BV37" s="642">
        <v>642611</v>
      </c>
      <c r="BW37" s="643"/>
      <c r="BX37" s="643"/>
      <c r="BY37" s="643"/>
      <c r="BZ37" s="643"/>
      <c r="CA37" s="643"/>
      <c r="CB37" s="689"/>
      <c r="CD37" s="681" t="s">
        <v>331</v>
      </c>
      <c r="CE37" s="682"/>
      <c r="CF37" s="682"/>
      <c r="CG37" s="682"/>
      <c r="CH37" s="682"/>
      <c r="CI37" s="682"/>
      <c r="CJ37" s="682"/>
      <c r="CK37" s="682"/>
      <c r="CL37" s="682"/>
      <c r="CM37" s="682"/>
      <c r="CN37" s="682"/>
      <c r="CO37" s="682"/>
      <c r="CP37" s="682"/>
      <c r="CQ37" s="683"/>
      <c r="CR37" s="642">
        <v>31652</v>
      </c>
      <c r="CS37" s="661"/>
      <c r="CT37" s="661"/>
      <c r="CU37" s="661"/>
      <c r="CV37" s="661"/>
      <c r="CW37" s="661"/>
      <c r="CX37" s="661"/>
      <c r="CY37" s="662"/>
      <c r="CZ37" s="645">
        <v>0</v>
      </c>
      <c r="DA37" s="663"/>
      <c r="DB37" s="663"/>
      <c r="DC37" s="664"/>
      <c r="DD37" s="648">
        <v>31212</v>
      </c>
      <c r="DE37" s="661"/>
      <c r="DF37" s="661"/>
      <c r="DG37" s="661"/>
      <c r="DH37" s="661"/>
      <c r="DI37" s="661"/>
      <c r="DJ37" s="661"/>
      <c r="DK37" s="662"/>
      <c r="DL37" s="648">
        <v>29148</v>
      </c>
      <c r="DM37" s="661"/>
      <c r="DN37" s="661"/>
      <c r="DO37" s="661"/>
      <c r="DP37" s="661"/>
      <c r="DQ37" s="661"/>
      <c r="DR37" s="661"/>
      <c r="DS37" s="661"/>
      <c r="DT37" s="661"/>
      <c r="DU37" s="661"/>
      <c r="DV37" s="662"/>
      <c r="DW37" s="645">
        <v>0</v>
      </c>
      <c r="DX37" s="663"/>
      <c r="DY37" s="663"/>
      <c r="DZ37" s="663"/>
      <c r="EA37" s="663"/>
      <c r="EB37" s="663"/>
      <c r="EC37" s="684"/>
    </row>
    <row r="38" spans="2:133" ht="11.25" customHeight="1" x14ac:dyDescent="0.15">
      <c r="B38" s="639" t="s">
        <v>332</v>
      </c>
      <c r="C38" s="640"/>
      <c r="D38" s="640"/>
      <c r="E38" s="640"/>
      <c r="F38" s="640"/>
      <c r="G38" s="640"/>
      <c r="H38" s="640"/>
      <c r="I38" s="640"/>
      <c r="J38" s="640"/>
      <c r="K38" s="640"/>
      <c r="L38" s="640"/>
      <c r="M38" s="640"/>
      <c r="N38" s="640"/>
      <c r="O38" s="640"/>
      <c r="P38" s="640"/>
      <c r="Q38" s="641"/>
      <c r="R38" s="642">
        <v>2163756</v>
      </c>
      <c r="S38" s="643"/>
      <c r="T38" s="643"/>
      <c r="U38" s="643"/>
      <c r="V38" s="643"/>
      <c r="W38" s="643"/>
      <c r="X38" s="643"/>
      <c r="Y38" s="644"/>
      <c r="Z38" s="675">
        <v>1</v>
      </c>
      <c r="AA38" s="675"/>
      <c r="AB38" s="675"/>
      <c r="AC38" s="675"/>
      <c r="AD38" s="676">
        <v>2898</v>
      </c>
      <c r="AE38" s="676"/>
      <c r="AF38" s="676"/>
      <c r="AG38" s="676"/>
      <c r="AH38" s="676"/>
      <c r="AI38" s="676"/>
      <c r="AJ38" s="676"/>
      <c r="AK38" s="676"/>
      <c r="AL38" s="645">
        <v>0</v>
      </c>
      <c r="AM38" s="646"/>
      <c r="AN38" s="646"/>
      <c r="AO38" s="677"/>
      <c r="AQ38" s="685" t="s">
        <v>333</v>
      </c>
      <c r="AR38" s="686"/>
      <c r="AS38" s="686"/>
      <c r="AT38" s="686"/>
      <c r="AU38" s="686"/>
      <c r="AV38" s="686"/>
      <c r="AW38" s="686"/>
      <c r="AX38" s="686"/>
      <c r="AY38" s="687"/>
      <c r="AZ38" s="642">
        <v>3100000</v>
      </c>
      <c r="BA38" s="643"/>
      <c r="BB38" s="643"/>
      <c r="BC38" s="643"/>
      <c r="BD38" s="661"/>
      <c r="BE38" s="661"/>
      <c r="BF38" s="688"/>
      <c r="BG38" s="681" t="s">
        <v>334</v>
      </c>
      <c r="BH38" s="682"/>
      <c r="BI38" s="682"/>
      <c r="BJ38" s="682"/>
      <c r="BK38" s="682"/>
      <c r="BL38" s="682"/>
      <c r="BM38" s="682"/>
      <c r="BN38" s="682"/>
      <c r="BO38" s="682"/>
      <c r="BP38" s="682"/>
      <c r="BQ38" s="682"/>
      <c r="BR38" s="682"/>
      <c r="BS38" s="682"/>
      <c r="BT38" s="682"/>
      <c r="BU38" s="683"/>
      <c r="BV38" s="642">
        <v>70291</v>
      </c>
      <c r="BW38" s="643"/>
      <c r="BX38" s="643"/>
      <c r="BY38" s="643"/>
      <c r="BZ38" s="643"/>
      <c r="CA38" s="643"/>
      <c r="CB38" s="689"/>
      <c r="CD38" s="681" t="s">
        <v>335</v>
      </c>
      <c r="CE38" s="682"/>
      <c r="CF38" s="682"/>
      <c r="CG38" s="682"/>
      <c r="CH38" s="682"/>
      <c r="CI38" s="682"/>
      <c r="CJ38" s="682"/>
      <c r="CK38" s="682"/>
      <c r="CL38" s="682"/>
      <c r="CM38" s="682"/>
      <c r="CN38" s="682"/>
      <c r="CO38" s="682"/>
      <c r="CP38" s="682"/>
      <c r="CQ38" s="683"/>
      <c r="CR38" s="642">
        <v>14416298</v>
      </c>
      <c r="CS38" s="643"/>
      <c r="CT38" s="643"/>
      <c r="CU38" s="643"/>
      <c r="CV38" s="643"/>
      <c r="CW38" s="643"/>
      <c r="CX38" s="643"/>
      <c r="CY38" s="644"/>
      <c r="CZ38" s="645">
        <v>7</v>
      </c>
      <c r="DA38" s="663"/>
      <c r="DB38" s="663"/>
      <c r="DC38" s="664"/>
      <c r="DD38" s="648">
        <v>11832804</v>
      </c>
      <c r="DE38" s="643"/>
      <c r="DF38" s="643"/>
      <c r="DG38" s="643"/>
      <c r="DH38" s="643"/>
      <c r="DI38" s="643"/>
      <c r="DJ38" s="643"/>
      <c r="DK38" s="644"/>
      <c r="DL38" s="648">
        <v>10861278</v>
      </c>
      <c r="DM38" s="643"/>
      <c r="DN38" s="643"/>
      <c r="DO38" s="643"/>
      <c r="DP38" s="643"/>
      <c r="DQ38" s="643"/>
      <c r="DR38" s="643"/>
      <c r="DS38" s="643"/>
      <c r="DT38" s="643"/>
      <c r="DU38" s="643"/>
      <c r="DV38" s="644"/>
      <c r="DW38" s="645">
        <v>11.9</v>
      </c>
      <c r="DX38" s="663"/>
      <c r="DY38" s="663"/>
      <c r="DZ38" s="663"/>
      <c r="EA38" s="663"/>
      <c r="EB38" s="663"/>
      <c r="EC38" s="684"/>
    </row>
    <row r="39" spans="2:133" ht="11.25" customHeight="1" x14ac:dyDescent="0.15">
      <c r="B39" s="639" t="s">
        <v>336</v>
      </c>
      <c r="C39" s="640"/>
      <c r="D39" s="640"/>
      <c r="E39" s="640"/>
      <c r="F39" s="640"/>
      <c r="G39" s="640"/>
      <c r="H39" s="640"/>
      <c r="I39" s="640"/>
      <c r="J39" s="640"/>
      <c r="K39" s="640"/>
      <c r="L39" s="640"/>
      <c r="M39" s="640"/>
      <c r="N39" s="640"/>
      <c r="O39" s="640"/>
      <c r="P39" s="640"/>
      <c r="Q39" s="641"/>
      <c r="R39" s="642">
        <v>9416200</v>
      </c>
      <c r="S39" s="643"/>
      <c r="T39" s="643"/>
      <c r="U39" s="643"/>
      <c r="V39" s="643"/>
      <c r="W39" s="643"/>
      <c r="X39" s="643"/>
      <c r="Y39" s="644"/>
      <c r="Z39" s="675">
        <v>4.4000000000000004</v>
      </c>
      <c r="AA39" s="675"/>
      <c r="AB39" s="675"/>
      <c r="AC39" s="675"/>
      <c r="AD39" s="676" t="s">
        <v>181</v>
      </c>
      <c r="AE39" s="676"/>
      <c r="AF39" s="676"/>
      <c r="AG39" s="676"/>
      <c r="AH39" s="676"/>
      <c r="AI39" s="676"/>
      <c r="AJ39" s="676"/>
      <c r="AK39" s="676"/>
      <c r="AL39" s="645" t="s">
        <v>135</v>
      </c>
      <c r="AM39" s="646"/>
      <c r="AN39" s="646"/>
      <c r="AO39" s="677"/>
      <c r="AQ39" s="685" t="s">
        <v>337</v>
      </c>
      <c r="AR39" s="686"/>
      <c r="AS39" s="686"/>
      <c r="AT39" s="686"/>
      <c r="AU39" s="686"/>
      <c r="AV39" s="686"/>
      <c r="AW39" s="686"/>
      <c r="AX39" s="686"/>
      <c r="AY39" s="687"/>
      <c r="AZ39" s="642">
        <v>184811</v>
      </c>
      <c r="BA39" s="643"/>
      <c r="BB39" s="643"/>
      <c r="BC39" s="643"/>
      <c r="BD39" s="661"/>
      <c r="BE39" s="661"/>
      <c r="BF39" s="688"/>
      <c r="BG39" s="681" t="s">
        <v>338</v>
      </c>
      <c r="BH39" s="682"/>
      <c r="BI39" s="682"/>
      <c r="BJ39" s="682"/>
      <c r="BK39" s="682"/>
      <c r="BL39" s="682"/>
      <c r="BM39" s="682"/>
      <c r="BN39" s="682"/>
      <c r="BO39" s="682"/>
      <c r="BP39" s="682"/>
      <c r="BQ39" s="682"/>
      <c r="BR39" s="682"/>
      <c r="BS39" s="682"/>
      <c r="BT39" s="682"/>
      <c r="BU39" s="683"/>
      <c r="BV39" s="642">
        <v>102504</v>
      </c>
      <c r="BW39" s="643"/>
      <c r="BX39" s="643"/>
      <c r="BY39" s="643"/>
      <c r="BZ39" s="643"/>
      <c r="CA39" s="643"/>
      <c r="CB39" s="689"/>
      <c r="CD39" s="681" t="s">
        <v>339</v>
      </c>
      <c r="CE39" s="682"/>
      <c r="CF39" s="682"/>
      <c r="CG39" s="682"/>
      <c r="CH39" s="682"/>
      <c r="CI39" s="682"/>
      <c r="CJ39" s="682"/>
      <c r="CK39" s="682"/>
      <c r="CL39" s="682"/>
      <c r="CM39" s="682"/>
      <c r="CN39" s="682"/>
      <c r="CO39" s="682"/>
      <c r="CP39" s="682"/>
      <c r="CQ39" s="683"/>
      <c r="CR39" s="642">
        <v>702876</v>
      </c>
      <c r="CS39" s="661"/>
      <c r="CT39" s="661"/>
      <c r="CU39" s="661"/>
      <c r="CV39" s="661"/>
      <c r="CW39" s="661"/>
      <c r="CX39" s="661"/>
      <c r="CY39" s="662"/>
      <c r="CZ39" s="645">
        <v>0.3</v>
      </c>
      <c r="DA39" s="663"/>
      <c r="DB39" s="663"/>
      <c r="DC39" s="664"/>
      <c r="DD39" s="648">
        <v>546807</v>
      </c>
      <c r="DE39" s="661"/>
      <c r="DF39" s="661"/>
      <c r="DG39" s="661"/>
      <c r="DH39" s="661"/>
      <c r="DI39" s="661"/>
      <c r="DJ39" s="661"/>
      <c r="DK39" s="662"/>
      <c r="DL39" s="648" t="s">
        <v>231</v>
      </c>
      <c r="DM39" s="661"/>
      <c r="DN39" s="661"/>
      <c r="DO39" s="661"/>
      <c r="DP39" s="661"/>
      <c r="DQ39" s="661"/>
      <c r="DR39" s="661"/>
      <c r="DS39" s="661"/>
      <c r="DT39" s="661"/>
      <c r="DU39" s="661"/>
      <c r="DV39" s="662"/>
      <c r="DW39" s="645" t="s">
        <v>181</v>
      </c>
      <c r="DX39" s="663"/>
      <c r="DY39" s="663"/>
      <c r="DZ39" s="663"/>
      <c r="EA39" s="663"/>
      <c r="EB39" s="663"/>
      <c r="EC39" s="684"/>
    </row>
    <row r="40" spans="2:133" ht="11.25" customHeight="1" x14ac:dyDescent="0.15">
      <c r="B40" s="639" t="s">
        <v>340</v>
      </c>
      <c r="C40" s="640"/>
      <c r="D40" s="640"/>
      <c r="E40" s="640"/>
      <c r="F40" s="640"/>
      <c r="G40" s="640"/>
      <c r="H40" s="640"/>
      <c r="I40" s="640"/>
      <c r="J40" s="640"/>
      <c r="K40" s="640"/>
      <c r="L40" s="640"/>
      <c r="M40" s="640"/>
      <c r="N40" s="640"/>
      <c r="O40" s="640"/>
      <c r="P40" s="640"/>
      <c r="Q40" s="641"/>
      <c r="R40" s="642" t="s">
        <v>181</v>
      </c>
      <c r="S40" s="643"/>
      <c r="T40" s="643"/>
      <c r="U40" s="643"/>
      <c r="V40" s="643"/>
      <c r="W40" s="643"/>
      <c r="X40" s="643"/>
      <c r="Y40" s="644"/>
      <c r="Z40" s="675" t="s">
        <v>181</v>
      </c>
      <c r="AA40" s="675"/>
      <c r="AB40" s="675"/>
      <c r="AC40" s="675"/>
      <c r="AD40" s="676" t="s">
        <v>181</v>
      </c>
      <c r="AE40" s="676"/>
      <c r="AF40" s="676"/>
      <c r="AG40" s="676"/>
      <c r="AH40" s="676"/>
      <c r="AI40" s="676"/>
      <c r="AJ40" s="676"/>
      <c r="AK40" s="676"/>
      <c r="AL40" s="645" t="s">
        <v>231</v>
      </c>
      <c r="AM40" s="646"/>
      <c r="AN40" s="646"/>
      <c r="AO40" s="677"/>
      <c r="AQ40" s="685" t="s">
        <v>341</v>
      </c>
      <c r="AR40" s="686"/>
      <c r="AS40" s="686"/>
      <c r="AT40" s="686"/>
      <c r="AU40" s="686"/>
      <c r="AV40" s="686"/>
      <c r="AW40" s="686"/>
      <c r="AX40" s="686"/>
      <c r="AY40" s="687"/>
      <c r="AZ40" s="642">
        <v>71547</v>
      </c>
      <c r="BA40" s="643"/>
      <c r="BB40" s="643"/>
      <c r="BC40" s="643"/>
      <c r="BD40" s="661"/>
      <c r="BE40" s="661"/>
      <c r="BF40" s="688"/>
      <c r="BG40" s="690" t="s">
        <v>342</v>
      </c>
      <c r="BH40" s="691"/>
      <c r="BI40" s="691"/>
      <c r="BJ40" s="691"/>
      <c r="BK40" s="691"/>
      <c r="BL40" s="236"/>
      <c r="BM40" s="682" t="s">
        <v>343</v>
      </c>
      <c r="BN40" s="682"/>
      <c r="BO40" s="682"/>
      <c r="BP40" s="682"/>
      <c r="BQ40" s="682"/>
      <c r="BR40" s="682"/>
      <c r="BS40" s="682"/>
      <c r="BT40" s="682"/>
      <c r="BU40" s="683"/>
      <c r="BV40" s="642">
        <v>94</v>
      </c>
      <c r="BW40" s="643"/>
      <c r="BX40" s="643"/>
      <c r="BY40" s="643"/>
      <c r="BZ40" s="643"/>
      <c r="CA40" s="643"/>
      <c r="CB40" s="689"/>
      <c r="CD40" s="681" t="s">
        <v>344</v>
      </c>
      <c r="CE40" s="682"/>
      <c r="CF40" s="682"/>
      <c r="CG40" s="682"/>
      <c r="CH40" s="682"/>
      <c r="CI40" s="682"/>
      <c r="CJ40" s="682"/>
      <c r="CK40" s="682"/>
      <c r="CL40" s="682"/>
      <c r="CM40" s="682"/>
      <c r="CN40" s="682"/>
      <c r="CO40" s="682"/>
      <c r="CP40" s="682"/>
      <c r="CQ40" s="683"/>
      <c r="CR40" s="642">
        <v>2141153</v>
      </c>
      <c r="CS40" s="643"/>
      <c r="CT40" s="643"/>
      <c r="CU40" s="643"/>
      <c r="CV40" s="643"/>
      <c r="CW40" s="643"/>
      <c r="CX40" s="643"/>
      <c r="CY40" s="644"/>
      <c r="CZ40" s="645">
        <v>1</v>
      </c>
      <c r="DA40" s="663"/>
      <c r="DB40" s="663"/>
      <c r="DC40" s="664"/>
      <c r="DD40" s="648">
        <v>1478704</v>
      </c>
      <c r="DE40" s="643"/>
      <c r="DF40" s="643"/>
      <c r="DG40" s="643"/>
      <c r="DH40" s="643"/>
      <c r="DI40" s="643"/>
      <c r="DJ40" s="643"/>
      <c r="DK40" s="644"/>
      <c r="DL40" s="648" t="s">
        <v>181</v>
      </c>
      <c r="DM40" s="643"/>
      <c r="DN40" s="643"/>
      <c r="DO40" s="643"/>
      <c r="DP40" s="643"/>
      <c r="DQ40" s="643"/>
      <c r="DR40" s="643"/>
      <c r="DS40" s="643"/>
      <c r="DT40" s="643"/>
      <c r="DU40" s="643"/>
      <c r="DV40" s="644"/>
      <c r="DW40" s="645" t="s">
        <v>231</v>
      </c>
      <c r="DX40" s="663"/>
      <c r="DY40" s="663"/>
      <c r="DZ40" s="663"/>
      <c r="EA40" s="663"/>
      <c r="EB40" s="663"/>
      <c r="EC40" s="684"/>
    </row>
    <row r="41" spans="2:133" ht="11.25" customHeight="1" x14ac:dyDescent="0.15">
      <c r="B41" s="639" t="s">
        <v>345</v>
      </c>
      <c r="C41" s="640"/>
      <c r="D41" s="640"/>
      <c r="E41" s="640"/>
      <c r="F41" s="640"/>
      <c r="G41" s="640"/>
      <c r="H41" s="640"/>
      <c r="I41" s="640"/>
      <c r="J41" s="640"/>
      <c r="K41" s="640"/>
      <c r="L41" s="640"/>
      <c r="M41" s="640"/>
      <c r="N41" s="640"/>
      <c r="O41" s="640"/>
      <c r="P41" s="640"/>
      <c r="Q41" s="641"/>
      <c r="R41" s="642" t="s">
        <v>135</v>
      </c>
      <c r="S41" s="643"/>
      <c r="T41" s="643"/>
      <c r="U41" s="643"/>
      <c r="V41" s="643"/>
      <c r="W41" s="643"/>
      <c r="X41" s="643"/>
      <c r="Y41" s="644"/>
      <c r="Z41" s="675" t="s">
        <v>135</v>
      </c>
      <c r="AA41" s="675"/>
      <c r="AB41" s="675"/>
      <c r="AC41" s="675"/>
      <c r="AD41" s="676" t="s">
        <v>135</v>
      </c>
      <c r="AE41" s="676"/>
      <c r="AF41" s="676"/>
      <c r="AG41" s="676"/>
      <c r="AH41" s="676"/>
      <c r="AI41" s="676"/>
      <c r="AJ41" s="676"/>
      <c r="AK41" s="676"/>
      <c r="AL41" s="645" t="s">
        <v>181</v>
      </c>
      <c r="AM41" s="646"/>
      <c r="AN41" s="646"/>
      <c r="AO41" s="677"/>
      <c r="AQ41" s="685" t="s">
        <v>346</v>
      </c>
      <c r="AR41" s="686"/>
      <c r="AS41" s="686"/>
      <c r="AT41" s="686"/>
      <c r="AU41" s="686"/>
      <c r="AV41" s="686"/>
      <c r="AW41" s="686"/>
      <c r="AX41" s="686"/>
      <c r="AY41" s="687"/>
      <c r="AZ41" s="642">
        <v>2788715</v>
      </c>
      <c r="BA41" s="643"/>
      <c r="BB41" s="643"/>
      <c r="BC41" s="643"/>
      <c r="BD41" s="661"/>
      <c r="BE41" s="661"/>
      <c r="BF41" s="688"/>
      <c r="BG41" s="690"/>
      <c r="BH41" s="691"/>
      <c r="BI41" s="691"/>
      <c r="BJ41" s="691"/>
      <c r="BK41" s="691"/>
      <c r="BL41" s="236"/>
      <c r="BM41" s="682" t="s">
        <v>347</v>
      </c>
      <c r="BN41" s="682"/>
      <c r="BO41" s="682"/>
      <c r="BP41" s="682"/>
      <c r="BQ41" s="682"/>
      <c r="BR41" s="682"/>
      <c r="BS41" s="682"/>
      <c r="BT41" s="682"/>
      <c r="BU41" s="683"/>
      <c r="BV41" s="642">
        <v>1</v>
      </c>
      <c r="BW41" s="643"/>
      <c r="BX41" s="643"/>
      <c r="BY41" s="643"/>
      <c r="BZ41" s="643"/>
      <c r="CA41" s="643"/>
      <c r="CB41" s="689"/>
      <c r="CD41" s="681" t="s">
        <v>348</v>
      </c>
      <c r="CE41" s="682"/>
      <c r="CF41" s="682"/>
      <c r="CG41" s="682"/>
      <c r="CH41" s="682"/>
      <c r="CI41" s="682"/>
      <c r="CJ41" s="682"/>
      <c r="CK41" s="682"/>
      <c r="CL41" s="682"/>
      <c r="CM41" s="682"/>
      <c r="CN41" s="682"/>
      <c r="CO41" s="682"/>
      <c r="CP41" s="682"/>
      <c r="CQ41" s="683"/>
      <c r="CR41" s="642" t="s">
        <v>135</v>
      </c>
      <c r="CS41" s="661"/>
      <c r="CT41" s="661"/>
      <c r="CU41" s="661"/>
      <c r="CV41" s="661"/>
      <c r="CW41" s="661"/>
      <c r="CX41" s="661"/>
      <c r="CY41" s="662"/>
      <c r="CZ41" s="645" t="s">
        <v>135</v>
      </c>
      <c r="DA41" s="663"/>
      <c r="DB41" s="663"/>
      <c r="DC41" s="664"/>
      <c r="DD41" s="648" t="s">
        <v>135</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349</v>
      </c>
      <c r="C42" s="640"/>
      <c r="D42" s="640"/>
      <c r="E42" s="640"/>
      <c r="F42" s="640"/>
      <c r="G42" s="640"/>
      <c r="H42" s="640"/>
      <c r="I42" s="640"/>
      <c r="J42" s="640"/>
      <c r="K42" s="640"/>
      <c r="L42" s="640"/>
      <c r="M42" s="640"/>
      <c r="N42" s="640"/>
      <c r="O42" s="640"/>
      <c r="P42" s="640"/>
      <c r="Q42" s="641"/>
      <c r="R42" s="642">
        <v>5050000</v>
      </c>
      <c r="S42" s="643"/>
      <c r="T42" s="643"/>
      <c r="U42" s="643"/>
      <c r="V42" s="643"/>
      <c r="W42" s="643"/>
      <c r="X42" s="643"/>
      <c r="Y42" s="644"/>
      <c r="Z42" s="675">
        <v>2.4</v>
      </c>
      <c r="AA42" s="675"/>
      <c r="AB42" s="675"/>
      <c r="AC42" s="675"/>
      <c r="AD42" s="676" t="s">
        <v>135</v>
      </c>
      <c r="AE42" s="676"/>
      <c r="AF42" s="676"/>
      <c r="AG42" s="676"/>
      <c r="AH42" s="676"/>
      <c r="AI42" s="676"/>
      <c r="AJ42" s="676"/>
      <c r="AK42" s="676"/>
      <c r="AL42" s="645" t="s">
        <v>231</v>
      </c>
      <c r="AM42" s="646"/>
      <c r="AN42" s="646"/>
      <c r="AO42" s="677"/>
      <c r="AQ42" s="678" t="s">
        <v>350</v>
      </c>
      <c r="AR42" s="679"/>
      <c r="AS42" s="679"/>
      <c r="AT42" s="679"/>
      <c r="AU42" s="679"/>
      <c r="AV42" s="679"/>
      <c r="AW42" s="679"/>
      <c r="AX42" s="679"/>
      <c r="AY42" s="680"/>
      <c r="AZ42" s="626">
        <v>11406224</v>
      </c>
      <c r="BA42" s="665"/>
      <c r="BB42" s="665"/>
      <c r="BC42" s="665"/>
      <c r="BD42" s="627"/>
      <c r="BE42" s="627"/>
      <c r="BF42" s="671"/>
      <c r="BG42" s="692"/>
      <c r="BH42" s="693"/>
      <c r="BI42" s="693"/>
      <c r="BJ42" s="693"/>
      <c r="BK42" s="693"/>
      <c r="BL42" s="237"/>
      <c r="BM42" s="672" t="s">
        <v>351</v>
      </c>
      <c r="BN42" s="672"/>
      <c r="BO42" s="672"/>
      <c r="BP42" s="672"/>
      <c r="BQ42" s="672"/>
      <c r="BR42" s="672"/>
      <c r="BS42" s="672"/>
      <c r="BT42" s="672"/>
      <c r="BU42" s="673"/>
      <c r="BV42" s="626">
        <v>268</v>
      </c>
      <c r="BW42" s="665"/>
      <c r="BX42" s="665"/>
      <c r="BY42" s="665"/>
      <c r="BZ42" s="665"/>
      <c r="CA42" s="665"/>
      <c r="CB42" s="674"/>
      <c r="CD42" s="639" t="s">
        <v>352</v>
      </c>
      <c r="CE42" s="640"/>
      <c r="CF42" s="640"/>
      <c r="CG42" s="640"/>
      <c r="CH42" s="640"/>
      <c r="CI42" s="640"/>
      <c r="CJ42" s="640"/>
      <c r="CK42" s="640"/>
      <c r="CL42" s="640"/>
      <c r="CM42" s="640"/>
      <c r="CN42" s="640"/>
      <c r="CO42" s="640"/>
      <c r="CP42" s="640"/>
      <c r="CQ42" s="641"/>
      <c r="CR42" s="642">
        <v>10168636</v>
      </c>
      <c r="CS42" s="643"/>
      <c r="CT42" s="643"/>
      <c r="CU42" s="643"/>
      <c r="CV42" s="643"/>
      <c r="CW42" s="643"/>
      <c r="CX42" s="643"/>
      <c r="CY42" s="644"/>
      <c r="CZ42" s="645">
        <v>4.9000000000000004</v>
      </c>
      <c r="DA42" s="646"/>
      <c r="DB42" s="646"/>
      <c r="DC42" s="647"/>
      <c r="DD42" s="648">
        <v>3465174</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353</v>
      </c>
      <c r="C43" s="624"/>
      <c r="D43" s="624"/>
      <c r="E43" s="624"/>
      <c r="F43" s="624"/>
      <c r="G43" s="624"/>
      <c r="H43" s="624"/>
      <c r="I43" s="624"/>
      <c r="J43" s="624"/>
      <c r="K43" s="624"/>
      <c r="L43" s="624"/>
      <c r="M43" s="624"/>
      <c r="N43" s="624"/>
      <c r="O43" s="624"/>
      <c r="P43" s="624"/>
      <c r="Q43" s="625"/>
      <c r="R43" s="626">
        <v>214011388</v>
      </c>
      <c r="S43" s="665"/>
      <c r="T43" s="665"/>
      <c r="U43" s="665"/>
      <c r="V43" s="665"/>
      <c r="W43" s="665"/>
      <c r="X43" s="665"/>
      <c r="Y43" s="666"/>
      <c r="Z43" s="667">
        <v>100</v>
      </c>
      <c r="AA43" s="667"/>
      <c r="AB43" s="667"/>
      <c r="AC43" s="667"/>
      <c r="AD43" s="668">
        <v>86371907</v>
      </c>
      <c r="AE43" s="668"/>
      <c r="AF43" s="668"/>
      <c r="AG43" s="668"/>
      <c r="AH43" s="668"/>
      <c r="AI43" s="668"/>
      <c r="AJ43" s="668"/>
      <c r="AK43" s="668"/>
      <c r="AL43" s="629">
        <v>100</v>
      </c>
      <c r="AM43" s="669"/>
      <c r="AN43" s="669"/>
      <c r="AO43" s="670"/>
      <c r="BV43" s="238"/>
      <c r="BW43" s="238"/>
      <c r="BX43" s="238"/>
      <c r="BY43" s="238"/>
      <c r="BZ43" s="238"/>
      <c r="CA43" s="238"/>
      <c r="CB43" s="238"/>
      <c r="CD43" s="639" t="s">
        <v>354</v>
      </c>
      <c r="CE43" s="640"/>
      <c r="CF43" s="640"/>
      <c r="CG43" s="640"/>
      <c r="CH43" s="640"/>
      <c r="CI43" s="640"/>
      <c r="CJ43" s="640"/>
      <c r="CK43" s="640"/>
      <c r="CL43" s="640"/>
      <c r="CM43" s="640"/>
      <c r="CN43" s="640"/>
      <c r="CO43" s="640"/>
      <c r="CP43" s="640"/>
      <c r="CQ43" s="641"/>
      <c r="CR43" s="642">
        <v>699228</v>
      </c>
      <c r="CS43" s="661"/>
      <c r="CT43" s="661"/>
      <c r="CU43" s="661"/>
      <c r="CV43" s="661"/>
      <c r="CW43" s="661"/>
      <c r="CX43" s="661"/>
      <c r="CY43" s="662"/>
      <c r="CZ43" s="645">
        <v>0.3</v>
      </c>
      <c r="DA43" s="663"/>
      <c r="DB43" s="663"/>
      <c r="DC43" s="664"/>
      <c r="DD43" s="648">
        <v>698423</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301</v>
      </c>
      <c r="CE44" s="656"/>
      <c r="CF44" s="639" t="s">
        <v>355</v>
      </c>
      <c r="CG44" s="640"/>
      <c r="CH44" s="640"/>
      <c r="CI44" s="640"/>
      <c r="CJ44" s="640"/>
      <c r="CK44" s="640"/>
      <c r="CL44" s="640"/>
      <c r="CM44" s="640"/>
      <c r="CN44" s="640"/>
      <c r="CO44" s="640"/>
      <c r="CP44" s="640"/>
      <c r="CQ44" s="641"/>
      <c r="CR44" s="642">
        <v>10168636</v>
      </c>
      <c r="CS44" s="643"/>
      <c r="CT44" s="643"/>
      <c r="CU44" s="643"/>
      <c r="CV44" s="643"/>
      <c r="CW44" s="643"/>
      <c r="CX44" s="643"/>
      <c r="CY44" s="644"/>
      <c r="CZ44" s="645">
        <v>4.9000000000000004</v>
      </c>
      <c r="DA44" s="646"/>
      <c r="DB44" s="646"/>
      <c r="DC44" s="647"/>
      <c r="DD44" s="648">
        <v>3465174</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357</v>
      </c>
      <c r="CG45" s="640"/>
      <c r="CH45" s="640"/>
      <c r="CI45" s="640"/>
      <c r="CJ45" s="640"/>
      <c r="CK45" s="640"/>
      <c r="CL45" s="640"/>
      <c r="CM45" s="640"/>
      <c r="CN45" s="640"/>
      <c r="CO45" s="640"/>
      <c r="CP45" s="640"/>
      <c r="CQ45" s="641"/>
      <c r="CR45" s="642">
        <v>3584071</v>
      </c>
      <c r="CS45" s="661"/>
      <c r="CT45" s="661"/>
      <c r="CU45" s="661"/>
      <c r="CV45" s="661"/>
      <c r="CW45" s="661"/>
      <c r="CX45" s="661"/>
      <c r="CY45" s="662"/>
      <c r="CZ45" s="645">
        <v>1.7</v>
      </c>
      <c r="DA45" s="663"/>
      <c r="DB45" s="663"/>
      <c r="DC45" s="664"/>
      <c r="DD45" s="648">
        <v>220741</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359</v>
      </c>
      <c r="CG46" s="640"/>
      <c r="CH46" s="640"/>
      <c r="CI46" s="640"/>
      <c r="CJ46" s="640"/>
      <c r="CK46" s="640"/>
      <c r="CL46" s="640"/>
      <c r="CM46" s="640"/>
      <c r="CN46" s="640"/>
      <c r="CO46" s="640"/>
      <c r="CP46" s="640"/>
      <c r="CQ46" s="641"/>
      <c r="CR46" s="642">
        <v>6380972</v>
      </c>
      <c r="CS46" s="643"/>
      <c r="CT46" s="643"/>
      <c r="CU46" s="643"/>
      <c r="CV46" s="643"/>
      <c r="CW46" s="643"/>
      <c r="CX46" s="643"/>
      <c r="CY46" s="644"/>
      <c r="CZ46" s="645">
        <v>3.1</v>
      </c>
      <c r="DA46" s="646"/>
      <c r="DB46" s="646"/>
      <c r="DC46" s="647"/>
      <c r="DD46" s="648">
        <v>3191440</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361</v>
      </c>
      <c r="CG47" s="640"/>
      <c r="CH47" s="640"/>
      <c r="CI47" s="640"/>
      <c r="CJ47" s="640"/>
      <c r="CK47" s="640"/>
      <c r="CL47" s="640"/>
      <c r="CM47" s="640"/>
      <c r="CN47" s="640"/>
      <c r="CO47" s="640"/>
      <c r="CP47" s="640"/>
      <c r="CQ47" s="641"/>
      <c r="CR47" s="642" t="s">
        <v>135</v>
      </c>
      <c r="CS47" s="661"/>
      <c r="CT47" s="661"/>
      <c r="CU47" s="661"/>
      <c r="CV47" s="661"/>
      <c r="CW47" s="661"/>
      <c r="CX47" s="661"/>
      <c r="CY47" s="662"/>
      <c r="CZ47" s="645" t="s">
        <v>231</v>
      </c>
      <c r="DA47" s="663"/>
      <c r="DB47" s="663"/>
      <c r="DC47" s="664"/>
      <c r="DD47" s="648" t="s">
        <v>231</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362</v>
      </c>
      <c r="CG48" s="640"/>
      <c r="CH48" s="640"/>
      <c r="CI48" s="640"/>
      <c r="CJ48" s="640"/>
      <c r="CK48" s="640"/>
      <c r="CL48" s="640"/>
      <c r="CM48" s="640"/>
      <c r="CN48" s="640"/>
      <c r="CO48" s="640"/>
      <c r="CP48" s="640"/>
      <c r="CQ48" s="641"/>
      <c r="CR48" s="642" t="s">
        <v>135</v>
      </c>
      <c r="CS48" s="643"/>
      <c r="CT48" s="643"/>
      <c r="CU48" s="643"/>
      <c r="CV48" s="643"/>
      <c r="CW48" s="643"/>
      <c r="CX48" s="643"/>
      <c r="CY48" s="644"/>
      <c r="CZ48" s="645" t="s">
        <v>135</v>
      </c>
      <c r="DA48" s="646"/>
      <c r="DB48" s="646"/>
      <c r="DC48" s="647"/>
      <c r="DD48" s="648" t="s">
        <v>135</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363</v>
      </c>
      <c r="CE49" s="624"/>
      <c r="CF49" s="624"/>
      <c r="CG49" s="624"/>
      <c r="CH49" s="624"/>
      <c r="CI49" s="624"/>
      <c r="CJ49" s="624"/>
      <c r="CK49" s="624"/>
      <c r="CL49" s="624"/>
      <c r="CM49" s="624"/>
      <c r="CN49" s="624"/>
      <c r="CO49" s="624"/>
      <c r="CP49" s="624"/>
      <c r="CQ49" s="625"/>
      <c r="CR49" s="626">
        <v>207271089</v>
      </c>
      <c r="CS49" s="627"/>
      <c r="CT49" s="627"/>
      <c r="CU49" s="627"/>
      <c r="CV49" s="627"/>
      <c r="CW49" s="627"/>
      <c r="CX49" s="627"/>
      <c r="CY49" s="628"/>
      <c r="CZ49" s="629">
        <v>100</v>
      </c>
      <c r="DA49" s="630"/>
      <c r="DB49" s="630"/>
      <c r="DC49" s="631"/>
      <c r="DD49" s="632">
        <v>100912857</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OmJawOY/aYpUMqL8RUimGurOkZDtq61cAvRJVS4UuiyeLaQb+swp+gCQK+FAe5z8/8oldAZu9oFLEVJIyfEpHg==" saltValue="gGmF5hOB9GG77HNuyWnYs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365</v>
      </c>
      <c r="DK2" s="1168"/>
      <c r="DL2" s="1168"/>
      <c r="DM2" s="1168"/>
      <c r="DN2" s="1168"/>
      <c r="DO2" s="1169"/>
      <c r="DP2" s="251"/>
      <c r="DQ2" s="1167" t="s">
        <v>366</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367</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369</v>
      </c>
      <c r="B5" s="1053"/>
      <c r="C5" s="1053"/>
      <c r="D5" s="1053"/>
      <c r="E5" s="1053"/>
      <c r="F5" s="1053"/>
      <c r="G5" s="1053"/>
      <c r="H5" s="1053"/>
      <c r="I5" s="1053"/>
      <c r="J5" s="1053"/>
      <c r="K5" s="1053"/>
      <c r="L5" s="1053"/>
      <c r="M5" s="1053"/>
      <c r="N5" s="1053"/>
      <c r="O5" s="1053"/>
      <c r="P5" s="1054"/>
      <c r="Q5" s="1058" t="s">
        <v>370</v>
      </c>
      <c r="R5" s="1059"/>
      <c r="S5" s="1059"/>
      <c r="T5" s="1059"/>
      <c r="U5" s="1060"/>
      <c r="V5" s="1058" t="s">
        <v>371</v>
      </c>
      <c r="W5" s="1059"/>
      <c r="X5" s="1059"/>
      <c r="Y5" s="1059"/>
      <c r="Z5" s="1060"/>
      <c r="AA5" s="1058" t="s">
        <v>372</v>
      </c>
      <c r="AB5" s="1059"/>
      <c r="AC5" s="1059"/>
      <c r="AD5" s="1059"/>
      <c r="AE5" s="1059"/>
      <c r="AF5" s="1170" t="s">
        <v>373</v>
      </c>
      <c r="AG5" s="1059"/>
      <c r="AH5" s="1059"/>
      <c r="AI5" s="1059"/>
      <c r="AJ5" s="1074"/>
      <c r="AK5" s="1059" t="s">
        <v>374</v>
      </c>
      <c r="AL5" s="1059"/>
      <c r="AM5" s="1059"/>
      <c r="AN5" s="1059"/>
      <c r="AO5" s="1060"/>
      <c r="AP5" s="1058" t="s">
        <v>375</v>
      </c>
      <c r="AQ5" s="1059"/>
      <c r="AR5" s="1059"/>
      <c r="AS5" s="1059"/>
      <c r="AT5" s="1060"/>
      <c r="AU5" s="1058" t="s">
        <v>376</v>
      </c>
      <c r="AV5" s="1059"/>
      <c r="AW5" s="1059"/>
      <c r="AX5" s="1059"/>
      <c r="AY5" s="1074"/>
      <c r="AZ5" s="258"/>
      <c r="BA5" s="258"/>
      <c r="BB5" s="258"/>
      <c r="BC5" s="258"/>
      <c r="BD5" s="258"/>
      <c r="BE5" s="259"/>
      <c r="BF5" s="259"/>
      <c r="BG5" s="259"/>
      <c r="BH5" s="259"/>
      <c r="BI5" s="259"/>
      <c r="BJ5" s="259"/>
      <c r="BK5" s="259"/>
      <c r="BL5" s="259"/>
      <c r="BM5" s="259"/>
      <c r="BN5" s="259"/>
      <c r="BO5" s="259"/>
      <c r="BP5" s="259"/>
      <c r="BQ5" s="1052" t="s">
        <v>377</v>
      </c>
      <c r="BR5" s="1053"/>
      <c r="BS5" s="1053"/>
      <c r="BT5" s="1053"/>
      <c r="BU5" s="1053"/>
      <c r="BV5" s="1053"/>
      <c r="BW5" s="1053"/>
      <c r="BX5" s="1053"/>
      <c r="BY5" s="1053"/>
      <c r="BZ5" s="1053"/>
      <c r="CA5" s="1053"/>
      <c r="CB5" s="1053"/>
      <c r="CC5" s="1053"/>
      <c r="CD5" s="1053"/>
      <c r="CE5" s="1053"/>
      <c r="CF5" s="1053"/>
      <c r="CG5" s="1054"/>
      <c r="CH5" s="1058" t="s">
        <v>378</v>
      </c>
      <c r="CI5" s="1059"/>
      <c r="CJ5" s="1059"/>
      <c r="CK5" s="1059"/>
      <c r="CL5" s="1060"/>
      <c r="CM5" s="1058" t="s">
        <v>379</v>
      </c>
      <c r="CN5" s="1059"/>
      <c r="CO5" s="1059"/>
      <c r="CP5" s="1059"/>
      <c r="CQ5" s="1060"/>
      <c r="CR5" s="1058" t="s">
        <v>380</v>
      </c>
      <c r="CS5" s="1059"/>
      <c r="CT5" s="1059"/>
      <c r="CU5" s="1059"/>
      <c r="CV5" s="1060"/>
      <c r="CW5" s="1058" t="s">
        <v>381</v>
      </c>
      <c r="CX5" s="1059"/>
      <c r="CY5" s="1059"/>
      <c r="CZ5" s="1059"/>
      <c r="DA5" s="1060"/>
      <c r="DB5" s="1058" t="s">
        <v>382</v>
      </c>
      <c r="DC5" s="1059"/>
      <c r="DD5" s="1059"/>
      <c r="DE5" s="1059"/>
      <c r="DF5" s="1060"/>
      <c r="DG5" s="1155" t="s">
        <v>383</v>
      </c>
      <c r="DH5" s="1156"/>
      <c r="DI5" s="1156"/>
      <c r="DJ5" s="1156"/>
      <c r="DK5" s="1157"/>
      <c r="DL5" s="1155" t="s">
        <v>384</v>
      </c>
      <c r="DM5" s="1156"/>
      <c r="DN5" s="1156"/>
      <c r="DO5" s="1156"/>
      <c r="DP5" s="1157"/>
      <c r="DQ5" s="1058" t="s">
        <v>385</v>
      </c>
      <c r="DR5" s="1059"/>
      <c r="DS5" s="1059"/>
      <c r="DT5" s="1059"/>
      <c r="DU5" s="1060"/>
      <c r="DV5" s="1058" t="s">
        <v>376</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386</v>
      </c>
      <c r="C7" s="1108"/>
      <c r="D7" s="1108"/>
      <c r="E7" s="1108"/>
      <c r="F7" s="1108"/>
      <c r="G7" s="1108"/>
      <c r="H7" s="1108"/>
      <c r="I7" s="1108"/>
      <c r="J7" s="1108"/>
      <c r="K7" s="1108"/>
      <c r="L7" s="1108"/>
      <c r="M7" s="1108"/>
      <c r="N7" s="1108"/>
      <c r="O7" s="1108"/>
      <c r="P7" s="1109"/>
      <c r="Q7" s="1161">
        <v>214946</v>
      </c>
      <c r="R7" s="1162"/>
      <c r="S7" s="1162"/>
      <c r="T7" s="1162"/>
      <c r="U7" s="1162"/>
      <c r="V7" s="1162">
        <v>208225</v>
      </c>
      <c r="W7" s="1162"/>
      <c r="X7" s="1162"/>
      <c r="Y7" s="1162"/>
      <c r="Z7" s="1162"/>
      <c r="AA7" s="1162">
        <v>6721</v>
      </c>
      <c r="AB7" s="1162"/>
      <c r="AC7" s="1162"/>
      <c r="AD7" s="1162"/>
      <c r="AE7" s="1163"/>
      <c r="AF7" s="1164">
        <v>5890</v>
      </c>
      <c r="AG7" s="1165"/>
      <c r="AH7" s="1165"/>
      <c r="AI7" s="1165"/>
      <c r="AJ7" s="1166"/>
      <c r="AK7" s="1148">
        <v>484964</v>
      </c>
      <c r="AL7" s="1149"/>
      <c r="AM7" s="1149"/>
      <c r="AN7" s="1149"/>
      <c r="AO7" s="1149"/>
      <c r="AP7" s="1149">
        <v>121265</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593</v>
      </c>
      <c r="BT7" s="1153"/>
      <c r="BU7" s="1153"/>
      <c r="BV7" s="1153"/>
      <c r="BW7" s="1153"/>
      <c r="BX7" s="1153"/>
      <c r="BY7" s="1153"/>
      <c r="BZ7" s="1153"/>
      <c r="CA7" s="1153"/>
      <c r="CB7" s="1153"/>
      <c r="CC7" s="1153"/>
      <c r="CD7" s="1153"/>
      <c r="CE7" s="1153"/>
      <c r="CF7" s="1153"/>
      <c r="CG7" s="1154"/>
      <c r="CH7" s="1145">
        <v>-19</v>
      </c>
      <c r="CI7" s="1146"/>
      <c r="CJ7" s="1146"/>
      <c r="CK7" s="1146"/>
      <c r="CL7" s="1147"/>
      <c r="CM7" s="1145">
        <v>523</v>
      </c>
      <c r="CN7" s="1146"/>
      <c r="CO7" s="1146"/>
      <c r="CP7" s="1146"/>
      <c r="CQ7" s="1147"/>
      <c r="CR7" s="1145">
        <v>500</v>
      </c>
      <c r="CS7" s="1146"/>
      <c r="CT7" s="1146"/>
      <c r="CU7" s="1146"/>
      <c r="CV7" s="1147"/>
      <c r="CW7" s="1145">
        <v>63</v>
      </c>
      <c r="CX7" s="1146"/>
      <c r="CY7" s="1146"/>
      <c r="CZ7" s="1146"/>
      <c r="DA7" s="1147"/>
      <c r="DB7" s="1145" t="s">
        <v>578</v>
      </c>
      <c r="DC7" s="1146"/>
      <c r="DD7" s="1146"/>
      <c r="DE7" s="1146"/>
      <c r="DF7" s="1147"/>
      <c r="DG7" s="1145" t="s">
        <v>596</v>
      </c>
      <c r="DH7" s="1146"/>
      <c r="DI7" s="1146"/>
      <c r="DJ7" s="1146"/>
      <c r="DK7" s="1147"/>
      <c r="DL7" s="1145" t="s">
        <v>596</v>
      </c>
      <c r="DM7" s="1146"/>
      <c r="DN7" s="1146"/>
      <c r="DO7" s="1146"/>
      <c r="DP7" s="1147"/>
      <c r="DQ7" s="1145" t="s">
        <v>578</v>
      </c>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594</v>
      </c>
      <c r="BT8" s="1072"/>
      <c r="BU8" s="1072"/>
      <c r="BV8" s="1072"/>
      <c r="BW8" s="1072"/>
      <c r="BX8" s="1072"/>
      <c r="BY8" s="1072"/>
      <c r="BZ8" s="1072"/>
      <c r="CA8" s="1072"/>
      <c r="CB8" s="1072"/>
      <c r="CC8" s="1072"/>
      <c r="CD8" s="1072"/>
      <c r="CE8" s="1072"/>
      <c r="CF8" s="1072"/>
      <c r="CG8" s="1073"/>
      <c r="CH8" s="1046">
        <v>4</v>
      </c>
      <c r="CI8" s="1047"/>
      <c r="CJ8" s="1047"/>
      <c r="CK8" s="1047"/>
      <c r="CL8" s="1048"/>
      <c r="CM8" s="1046">
        <v>503</v>
      </c>
      <c r="CN8" s="1047"/>
      <c r="CO8" s="1047"/>
      <c r="CP8" s="1047"/>
      <c r="CQ8" s="1048"/>
      <c r="CR8" s="1046">
        <v>401</v>
      </c>
      <c r="CS8" s="1047"/>
      <c r="CT8" s="1047"/>
      <c r="CU8" s="1047"/>
      <c r="CV8" s="1048"/>
      <c r="CW8" s="1046">
        <v>29</v>
      </c>
      <c r="CX8" s="1047"/>
      <c r="CY8" s="1047"/>
      <c r="CZ8" s="1047"/>
      <c r="DA8" s="1048"/>
      <c r="DB8" s="1046" t="s">
        <v>578</v>
      </c>
      <c r="DC8" s="1047"/>
      <c r="DD8" s="1047"/>
      <c r="DE8" s="1047"/>
      <c r="DF8" s="1048"/>
      <c r="DG8" s="1046" t="s">
        <v>597</v>
      </c>
      <c r="DH8" s="1047"/>
      <c r="DI8" s="1047"/>
      <c r="DJ8" s="1047"/>
      <c r="DK8" s="1048"/>
      <c r="DL8" s="1046" t="s">
        <v>578</v>
      </c>
      <c r="DM8" s="1047"/>
      <c r="DN8" s="1047"/>
      <c r="DO8" s="1047"/>
      <c r="DP8" s="1048"/>
      <c r="DQ8" s="1046" t="s">
        <v>578</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595</v>
      </c>
      <c r="BT9" s="1072"/>
      <c r="BU9" s="1072"/>
      <c r="BV9" s="1072"/>
      <c r="BW9" s="1072"/>
      <c r="BX9" s="1072"/>
      <c r="BY9" s="1072"/>
      <c r="BZ9" s="1072"/>
      <c r="CA9" s="1072"/>
      <c r="CB9" s="1072"/>
      <c r="CC9" s="1072"/>
      <c r="CD9" s="1072"/>
      <c r="CE9" s="1072"/>
      <c r="CF9" s="1072"/>
      <c r="CG9" s="1073"/>
      <c r="CH9" s="1046">
        <v>-1</v>
      </c>
      <c r="CI9" s="1047"/>
      <c r="CJ9" s="1047"/>
      <c r="CK9" s="1047"/>
      <c r="CL9" s="1048"/>
      <c r="CM9" s="1046">
        <v>303</v>
      </c>
      <c r="CN9" s="1047"/>
      <c r="CO9" s="1047"/>
      <c r="CP9" s="1047"/>
      <c r="CQ9" s="1048"/>
      <c r="CR9" s="1046">
        <v>300</v>
      </c>
      <c r="CS9" s="1047"/>
      <c r="CT9" s="1047"/>
      <c r="CU9" s="1047"/>
      <c r="CV9" s="1048"/>
      <c r="CW9" s="1046">
        <v>37</v>
      </c>
      <c r="CX9" s="1047"/>
      <c r="CY9" s="1047"/>
      <c r="CZ9" s="1047"/>
      <c r="DA9" s="1048"/>
      <c r="DB9" s="1046" t="s">
        <v>578</v>
      </c>
      <c r="DC9" s="1047"/>
      <c r="DD9" s="1047"/>
      <c r="DE9" s="1047"/>
      <c r="DF9" s="1048"/>
      <c r="DG9" s="1046" t="s">
        <v>578</v>
      </c>
      <c r="DH9" s="1047"/>
      <c r="DI9" s="1047"/>
      <c r="DJ9" s="1047"/>
      <c r="DK9" s="1048"/>
      <c r="DL9" s="1046" t="s">
        <v>578</v>
      </c>
      <c r="DM9" s="1047"/>
      <c r="DN9" s="1047"/>
      <c r="DO9" s="1047"/>
      <c r="DP9" s="1048"/>
      <c r="DQ9" s="1046" t="s">
        <v>578</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387</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388</v>
      </c>
      <c r="B23" s="1001" t="s">
        <v>389</v>
      </c>
      <c r="C23" s="1002"/>
      <c r="D23" s="1002"/>
      <c r="E23" s="1002"/>
      <c r="F23" s="1002"/>
      <c r="G23" s="1002"/>
      <c r="H23" s="1002"/>
      <c r="I23" s="1002"/>
      <c r="J23" s="1002"/>
      <c r="K23" s="1002"/>
      <c r="L23" s="1002"/>
      <c r="M23" s="1002"/>
      <c r="N23" s="1002"/>
      <c r="O23" s="1002"/>
      <c r="P23" s="1003"/>
      <c r="Q23" s="1125">
        <v>214946</v>
      </c>
      <c r="R23" s="1126"/>
      <c r="S23" s="1126"/>
      <c r="T23" s="1126"/>
      <c r="U23" s="1126"/>
      <c r="V23" s="1126">
        <v>208225</v>
      </c>
      <c r="W23" s="1126"/>
      <c r="X23" s="1126"/>
      <c r="Y23" s="1126"/>
      <c r="Z23" s="1126"/>
      <c r="AA23" s="1126">
        <v>6721</v>
      </c>
      <c r="AB23" s="1126"/>
      <c r="AC23" s="1126"/>
      <c r="AD23" s="1126"/>
      <c r="AE23" s="1127"/>
      <c r="AF23" s="1128">
        <v>5890</v>
      </c>
      <c r="AG23" s="1126"/>
      <c r="AH23" s="1126"/>
      <c r="AI23" s="1126"/>
      <c r="AJ23" s="1129"/>
      <c r="AK23" s="1130"/>
      <c r="AL23" s="1131"/>
      <c r="AM23" s="1131"/>
      <c r="AN23" s="1131"/>
      <c r="AO23" s="1131"/>
      <c r="AP23" s="1126">
        <v>121265</v>
      </c>
      <c r="AQ23" s="1126"/>
      <c r="AR23" s="1126"/>
      <c r="AS23" s="1126"/>
      <c r="AT23" s="1126"/>
      <c r="AU23" s="1132"/>
      <c r="AV23" s="1132"/>
      <c r="AW23" s="1132"/>
      <c r="AX23" s="1132"/>
      <c r="AY23" s="1133"/>
      <c r="AZ23" s="1122" t="s">
        <v>135</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390</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391</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369</v>
      </c>
      <c r="B26" s="1053"/>
      <c r="C26" s="1053"/>
      <c r="D26" s="1053"/>
      <c r="E26" s="1053"/>
      <c r="F26" s="1053"/>
      <c r="G26" s="1053"/>
      <c r="H26" s="1053"/>
      <c r="I26" s="1053"/>
      <c r="J26" s="1053"/>
      <c r="K26" s="1053"/>
      <c r="L26" s="1053"/>
      <c r="M26" s="1053"/>
      <c r="N26" s="1053"/>
      <c r="O26" s="1053"/>
      <c r="P26" s="1054"/>
      <c r="Q26" s="1058" t="s">
        <v>392</v>
      </c>
      <c r="R26" s="1059"/>
      <c r="S26" s="1059"/>
      <c r="T26" s="1059"/>
      <c r="U26" s="1060"/>
      <c r="V26" s="1058" t="s">
        <v>393</v>
      </c>
      <c r="W26" s="1059"/>
      <c r="X26" s="1059"/>
      <c r="Y26" s="1059"/>
      <c r="Z26" s="1060"/>
      <c r="AA26" s="1058" t="s">
        <v>394</v>
      </c>
      <c r="AB26" s="1059"/>
      <c r="AC26" s="1059"/>
      <c r="AD26" s="1059"/>
      <c r="AE26" s="1059"/>
      <c r="AF26" s="1116" t="s">
        <v>395</v>
      </c>
      <c r="AG26" s="1065"/>
      <c r="AH26" s="1065"/>
      <c r="AI26" s="1065"/>
      <c r="AJ26" s="1117"/>
      <c r="AK26" s="1059" t="s">
        <v>396</v>
      </c>
      <c r="AL26" s="1059"/>
      <c r="AM26" s="1059"/>
      <c r="AN26" s="1059"/>
      <c r="AO26" s="1060"/>
      <c r="AP26" s="1058" t="s">
        <v>397</v>
      </c>
      <c r="AQ26" s="1059"/>
      <c r="AR26" s="1059"/>
      <c r="AS26" s="1059"/>
      <c r="AT26" s="1060"/>
      <c r="AU26" s="1058" t="s">
        <v>398</v>
      </c>
      <c r="AV26" s="1059"/>
      <c r="AW26" s="1059"/>
      <c r="AX26" s="1059"/>
      <c r="AY26" s="1060"/>
      <c r="AZ26" s="1058" t="s">
        <v>399</v>
      </c>
      <c r="BA26" s="1059"/>
      <c r="BB26" s="1059"/>
      <c r="BC26" s="1059"/>
      <c r="BD26" s="1060"/>
      <c r="BE26" s="1058" t="s">
        <v>376</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400</v>
      </c>
      <c r="C28" s="1108"/>
      <c r="D28" s="1108"/>
      <c r="E28" s="1108"/>
      <c r="F28" s="1108"/>
      <c r="G28" s="1108"/>
      <c r="H28" s="1108"/>
      <c r="I28" s="1108"/>
      <c r="J28" s="1108"/>
      <c r="K28" s="1108"/>
      <c r="L28" s="1108"/>
      <c r="M28" s="1108"/>
      <c r="N28" s="1108"/>
      <c r="O28" s="1108"/>
      <c r="P28" s="1109"/>
      <c r="Q28" s="1110">
        <v>42222</v>
      </c>
      <c r="R28" s="1111"/>
      <c r="S28" s="1111"/>
      <c r="T28" s="1111"/>
      <c r="U28" s="1111"/>
      <c r="V28" s="1111">
        <v>41536</v>
      </c>
      <c r="W28" s="1111"/>
      <c r="X28" s="1111"/>
      <c r="Y28" s="1111"/>
      <c r="Z28" s="1111"/>
      <c r="AA28" s="1111">
        <v>686</v>
      </c>
      <c r="AB28" s="1111"/>
      <c r="AC28" s="1111"/>
      <c r="AD28" s="1111"/>
      <c r="AE28" s="1112"/>
      <c r="AF28" s="1113">
        <v>686</v>
      </c>
      <c r="AG28" s="1111"/>
      <c r="AH28" s="1111"/>
      <c r="AI28" s="1111"/>
      <c r="AJ28" s="1114"/>
      <c r="AK28" s="1115">
        <v>2789</v>
      </c>
      <c r="AL28" s="1103"/>
      <c r="AM28" s="1103"/>
      <c r="AN28" s="1103"/>
      <c r="AO28" s="1103"/>
      <c r="AP28" s="1103" t="s">
        <v>575</v>
      </c>
      <c r="AQ28" s="1103"/>
      <c r="AR28" s="1103"/>
      <c r="AS28" s="1103"/>
      <c r="AT28" s="1103"/>
      <c r="AU28" s="1103" t="s">
        <v>575</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401</v>
      </c>
      <c r="C29" s="1095"/>
      <c r="D29" s="1095"/>
      <c r="E29" s="1095"/>
      <c r="F29" s="1095"/>
      <c r="G29" s="1095"/>
      <c r="H29" s="1095"/>
      <c r="I29" s="1095"/>
      <c r="J29" s="1095"/>
      <c r="K29" s="1095"/>
      <c r="L29" s="1095"/>
      <c r="M29" s="1095"/>
      <c r="N29" s="1095"/>
      <c r="O29" s="1095"/>
      <c r="P29" s="1096"/>
      <c r="Q29" s="1100">
        <v>39422</v>
      </c>
      <c r="R29" s="1101"/>
      <c r="S29" s="1101"/>
      <c r="T29" s="1101"/>
      <c r="U29" s="1101"/>
      <c r="V29" s="1101">
        <v>37150</v>
      </c>
      <c r="W29" s="1101"/>
      <c r="X29" s="1101"/>
      <c r="Y29" s="1101"/>
      <c r="Z29" s="1101"/>
      <c r="AA29" s="1101">
        <v>2272</v>
      </c>
      <c r="AB29" s="1101"/>
      <c r="AC29" s="1101"/>
      <c r="AD29" s="1101"/>
      <c r="AE29" s="1102"/>
      <c r="AF29" s="1076">
        <v>2272</v>
      </c>
      <c r="AG29" s="1077"/>
      <c r="AH29" s="1077"/>
      <c r="AI29" s="1077"/>
      <c r="AJ29" s="1078"/>
      <c r="AK29" s="1037">
        <v>6299</v>
      </c>
      <c r="AL29" s="1028"/>
      <c r="AM29" s="1028"/>
      <c r="AN29" s="1028"/>
      <c r="AO29" s="1028"/>
      <c r="AP29" s="1028" t="s">
        <v>575</v>
      </c>
      <c r="AQ29" s="1028"/>
      <c r="AR29" s="1028"/>
      <c r="AS29" s="1028"/>
      <c r="AT29" s="1028"/>
      <c r="AU29" s="1028" t="s">
        <v>575</v>
      </c>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402</v>
      </c>
      <c r="C30" s="1095"/>
      <c r="D30" s="1095"/>
      <c r="E30" s="1095"/>
      <c r="F30" s="1095"/>
      <c r="G30" s="1095"/>
      <c r="H30" s="1095"/>
      <c r="I30" s="1095"/>
      <c r="J30" s="1095"/>
      <c r="K30" s="1095"/>
      <c r="L30" s="1095"/>
      <c r="M30" s="1095"/>
      <c r="N30" s="1095"/>
      <c r="O30" s="1095"/>
      <c r="P30" s="1096"/>
      <c r="Q30" s="1100">
        <v>6540</v>
      </c>
      <c r="R30" s="1101"/>
      <c r="S30" s="1101"/>
      <c r="T30" s="1101"/>
      <c r="U30" s="1101"/>
      <c r="V30" s="1101">
        <v>6500</v>
      </c>
      <c r="W30" s="1101"/>
      <c r="X30" s="1101"/>
      <c r="Y30" s="1101"/>
      <c r="Z30" s="1101"/>
      <c r="AA30" s="1101">
        <v>40</v>
      </c>
      <c r="AB30" s="1101"/>
      <c r="AC30" s="1101"/>
      <c r="AD30" s="1101"/>
      <c r="AE30" s="1102"/>
      <c r="AF30" s="1076">
        <v>40</v>
      </c>
      <c r="AG30" s="1077"/>
      <c r="AH30" s="1077"/>
      <c r="AI30" s="1077"/>
      <c r="AJ30" s="1078"/>
      <c r="AK30" s="1037">
        <v>1022</v>
      </c>
      <c r="AL30" s="1028"/>
      <c r="AM30" s="1028"/>
      <c r="AN30" s="1028"/>
      <c r="AO30" s="1028"/>
      <c r="AP30" s="1028" t="s">
        <v>575</v>
      </c>
      <c r="AQ30" s="1028"/>
      <c r="AR30" s="1028"/>
      <c r="AS30" s="1028"/>
      <c r="AT30" s="1028"/>
      <c r="AU30" s="1028" t="s">
        <v>575</v>
      </c>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403</v>
      </c>
      <c r="C31" s="1095"/>
      <c r="D31" s="1095"/>
      <c r="E31" s="1095"/>
      <c r="F31" s="1095"/>
      <c r="G31" s="1095"/>
      <c r="H31" s="1095"/>
      <c r="I31" s="1095"/>
      <c r="J31" s="1095"/>
      <c r="K31" s="1095"/>
      <c r="L31" s="1095"/>
      <c r="M31" s="1095"/>
      <c r="N31" s="1095"/>
      <c r="O31" s="1095"/>
      <c r="P31" s="1096"/>
      <c r="Q31" s="1100">
        <v>168</v>
      </c>
      <c r="R31" s="1101"/>
      <c r="S31" s="1101"/>
      <c r="T31" s="1101"/>
      <c r="U31" s="1101"/>
      <c r="V31" s="1101">
        <v>73</v>
      </c>
      <c r="W31" s="1101"/>
      <c r="X31" s="1101"/>
      <c r="Y31" s="1101"/>
      <c r="Z31" s="1101"/>
      <c r="AA31" s="1101">
        <v>95</v>
      </c>
      <c r="AB31" s="1101"/>
      <c r="AC31" s="1101"/>
      <c r="AD31" s="1101"/>
      <c r="AE31" s="1102"/>
      <c r="AF31" s="1076">
        <v>95</v>
      </c>
      <c r="AG31" s="1077"/>
      <c r="AH31" s="1077"/>
      <c r="AI31" s="1077"/>
      <c r="AJ31" s="1078"/>
      <c r="AK31" s="1037">
        <v>4</v>
      </c>
      <c r="AL31" s="1028"/>
      <c r="AM31" s="1028"/>
      <c r="AN31" s="1028"/>
      <c r="AO31" s="1028"/>
      <c r="AP31" s="1028" t="s">
        <v>575</v>
      </c>
      <c r="AQ31" s="1028"/>
      <c r="AR31" s="1028"/>
      <c r="AS31" s="1028"/>
      <c r="AT31" s="1028"/>
      <c r="AU31" s="1028" t="s">
        <v>576</v>
      </c>
      <c r="AV31" s="1028"/>
      <c r="AW31" s="1028"/>
      <c r="AX31" s="1028"/>
      <c r="AY31" s="1028"/>
      <c r="AZ31" s="1099"/>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404</v>
      </c>
      <c r="C32" s="1095"/>
      <c r="D32" s="1095"/>
      <c r="E32" s="1095"/>
      <c r="F32" s="1095"/>
      <c r="G32" s="1095"/>
      <c r="H32" s="1095"/>
      <c r="I32" s="1095"/>
      <c r="J32" s="1095"/>
      <c r="K32" s="1095"/>
      <c r="L32" s="1095"/>
      <c r="M32" s="1095"/>
      <c r="N32" s="1095"/>
      <c r="O32" s="1095"/>
      <c r="P32" s="1096"/>
      <c r="Q32" s="1100">
        <v>19536</v>
      </c>
      <c r="R32" s="1101"/>
      <c r="S32" s="1101"/>
      <c r="T32" s="1101"/>
      <c r="U32" s="1101"/>
      <c r="V32" s="1101">
        <v>18120</v>
      </c>
      <c r="W32" s="1101"/>
      <c r="X32" s="1101"/>
      <c r="Y32" s="1101"/>
      <c r="Z32" s="1101"/>
      <c r="AA32" s="1101">
        <v>1416</v>
      </c>
      <c r="AB32" s="1101"/>
      <c r="AC32" s="1101"/>
      <c r="AD32" s="1101"/>
      <c r="AE32" s="1102"/>
      <c r="AF32" s="1076">
        <v>1416</v>
      </c>
      <c r="AG32" s="1077"/>
      <c r="AH32" s="1077"/>
      <c r="AI32" s="1077"/>
      <c r="AJ32" s="1078"/>
      <c r="AK32" s="1037" t="s">
        <v>575</v>
      </c>
      <c r="AL32" s="1028"/>
      <c r="AM32" s="1028"/>
      <c r="AN32" s="1028"/>
      <c r="AO32" s="1028"/>
      <c r="AP32" s="1028" t="s">
        <v>575</v>
      </c>
      <c r="AQ32" s="1028"/>
      <c r="AR32" s="1028"/>
      <c r="AS32" s="1028"/>
      <c r="AT32" s="1028"/>
      <c r="AU32" s="1028" t="s">
        <v>577</v>
      </c>
      <c r="AV32" s="1028"/>
      <c r="AW32" s="1028"/>
      <c r="AX32" s="1028"/>
      <c r="AY32" s="1028"/>
      <c r="AZ32" s="1099"/>
      <c r="BA32" s="1099"/>
      <c r="BB32" s="1099"/>
      <c r="BC32" s="1099"/>
      <c r="BD32" s="1099"/>
      <c r="BE32" s="1089"/>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405</v>
      </c>
      <c r="C33" s="1095"/>
      <c r="D33" s="1095"/>
      <c r="E33" s="1095"/>
      <c r="F33" s="1095"/>
      <c r="G33" s="1095"/>
      <c r="H33" s="1095"/>
      <c r="I33" s="1095"/>
      <c r="J33" s="1095"/>
      <c r="K33" s="1095"/>
      <c r="L33" s="1095"/>
      <c r="M33" s="1095"/>
      <c r="N33" s="1095"/>
      <c r="O33" s="1095"/>
      <c r="P33" s="1096"/>
      <c r="Q33" s="1100">
        <v>1619</v>
      </c>
      <c r="R33" s="1101"/>
      <c r="S33" s="1101"/>
      <c r="T33" s="1101"/>
      <c r="U33" s="1101"/>
      <c r="V33" s="1101">
        <v>1502</v>
      </c>
      <c r="W33" s="1101"/>
      <c r="X33" s="1101"/>
      <c r="Y33" s="1101"/>
      <c r="Z33" s="1101"/>
      <c r="AA33" s="1101">
        <v>117</v>
      </c>
      <c r="AB33" s="1101"/>
      <c r="AC33" s="1101"/>
      <c r="AD33" s="1101"/>
      <c r="AE33" s="1102"/>
      <c r="AF33" s="1076">
        <v>1656</v>
      </c>
      <c r="AG33" s="1077"/>
      <c r="AH33" s="1077"/>
      <c r="AI33" s="1077"/>
      <c r="AJ33" s="1078"/>
      <c r="AK33" s="1037">
        <v>35</v>
      </c>
      <c r="AL33" s="1028"/>
      <c r="AM33" s="1028"/>
      <c r="AN33" s="1028"/>
      <c r="AO33" s="1028"/>
      <c r="AP33" s="1028">
        <v>2906</v>
      </c>
      <c r="AQ33" s="1028"/>
      <c r="AR33" s="1028"/>
      <c r="AS33" s="1028"/>
      <c r="AT33" s="1028"/>
      <c r="AU33" s="1028">
        <v>300</v>
      </c>
      <c r="AV33" s="1028"/>
      <c r="AW33" s="1028"/>
      <c r="AX33" s="1028"/>
      <c r="AY33" s="1028"/>
      <c r="AZ33" s="1099" t="s">
        <v>578</v>
      </c>
      <c r="BA33" s="1099"/>
      <c r="BB33" s="1099"/>
      <c r="BC33" s="1099"/>
      <c r="BD33" s="1099"/>
      <c r="BE33" s="1089" t="s">
        <v>406</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407</v>
      </c>
      <c r="C34" s="1095"/>
      <c r="D34" s="1095"/>
      <c r="E34" s="1095"/>
      <c r="F34" s="1095"/>
      <c r="G34" s="1095"/>
      <c r="H34" s="1095"/>
      <c r="I34" s="1095"/>
      <c r="J34" s="1095"/>
      <c r="K34" s="1095"/>
      <c r="L34" s="1095"/>
      <c r="M34" s="1095"/>
      <c r="N34" s="1095"/>
      <c r="O34" s="1095"/>
      <c r="P34" s="1096"/>
      <c r="Q34" s="1100">
        <v>24276</v>
      </c>
      <c r="R34" s="1101"/>
      <c r="S34" s="1101"/>
      <c r="T34" s="1101"/>
      <c r="U34" s="1101"/>
      <c r="V34" s="1101">
        <v>24815</v>
      </c>
      <c r="W34" s="1101"/>
      <c r="X34" s="1101"/>
      <c r="Y34" s="1101"/>
      <c r="Z34" s="1101"/>
      <c r="AA34" s="1101">
        <v>-539</v>
      </c>
      <c r="AB34" s="1101"/>
      <c r="AC34" s="1101"/>
      <c r="AD34" s="1101"/>
      <c r="AE34" s="1102"/>
      <c r="AF34" s="1076">
        <v>7835</v>
      </c>
      <c r="AG34" s="1077"/>
      <c r="AH34" s="1077"/>
      <c r="AI34" s="1077"/>
      <c r="AJ34" s="1078"/>
      <c r="AK34" s="1037">
        <v>3436</v>
      </c>
      <c r="AL34" s="1028"/>
      <c r="AM34" s="1028"/>
      <c r="AN34" s="1028"/>
      <c r="AO34" s="1028"/>
      <c r="AP34" s="1028">
        <v>21336</v>
      </c>
      <c r="AQ34" s="1028"/>
      <c r="AR34" s="1028"/>
      <c r="AS34" s="1028"/>
      <c r="AT34" s="1028"/>
      <c r="AU34" s="1028">
        <v>11879</v>
      </c>
      <c r="AV34" s="1028"/>
      <c r="AW34" s="1028"/>
      <c r="AX34" s="1028"/>
      <c r="AY34" s="1028"/>
      <c r="AZ34" s="1099" t="s">
        <v>578</v>
      </c>
      <c r="BA34" s="1099"/>
      <c r="BB34" s="1099"/>
      <c r="BC34" s="1099"/>
      <c r="BD34" s="1099"/>
      <c r="BE34" s="1089" t="s">
        <v>406</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t="s">
        <v>408</v>
      </c>
      <c r="C35" s="1095"/>
      <c r="D35" s="1095"/>
      <c r="E35" s="1095"/>
      <c r="F35" s="1095"/>
      <c r="G35" s="1095"/>
      <c r="H35" s="1095"/>
      <c r="I35" s="1095"/>
      <c r="J35" s="1095"/>
      <c r="K35" s="1095"/>
      <c r="L35" s="1095"/>
      <c r="M35" s="1095"/>
      <c r="N35" s="1095"/>
      <c r="O35" s="1095"/>
      <c r="P35" s="1096"/>
      <c r="Q35" s="1100">
        <v>11928</v>
      </c>
      <c r="R35" s="1101"/>
      <c r="S35" s="1101"/>
      <c r="T35" s="1101"/>
      <c r="U35" s="1101"/>
      <c r="V35" s="1101">
        <v>11231</v>
      </c>
      <c r="W35" s="1101"/>
      <c r="X35" s="1101"/>
      <c r="Y35" s="1101"/>
      <c r="Z35" s="1101"/>
      <c r="AA35" s="1101">
        <v>697</v>
      </c>
      <c r="AB35" s="1101"/>
      <c r="AC35" s="1101"/>
      <c r="AD35" s="1101"/>
      <c r="AE35" s="1102"/>
      <c r="AF35" s="1076">
        <v>1420</v>
      </c>
      <c r="AG35" s="1077"/>
      <c r="AH35" s="1077"/>
      <c r="AI35" s="1077"/>
      <c r="AJ35" s="1078"/>
      <c r="AK35" s="1037">
        <v>3100</v>
      </c>
      <c r="AL35" s="1028"/>
      <c r="AM35" s="1028"/>
      <c r="AN35" s="1028"/>
      <c r="AO35" s="1028"/>
      <c r="AP35" s="1028">
        <v>48476</v>
      </c>
      <c r="AQ35" s="1028"/>
      <c r="AR35" s="1028"/>
      <c r="AS35" s="1028"/>
      <c r="AT35" s="1028"/>
      <c r="AU35" s="1028">
        <v>26807</v>
      </c>
      <c r="AV35" s="1028"/>
      <c r="AW35" s="1028"/>
      <c r="AX35" s="1028"/>
      <c r="AY35" s="1028"/>
      <c r="AZ35" s="1099" t="s">
        <v>578</v>
      </c>
      <c r="BA35" s="1099"/>
      <c r="BB35" s="1099"/>
      <c r="BC35" s="1099"/>
      <c r="BD35" s="1099"/>
      <c r="BE35" s="1089" t="s">
        <v>406</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t="s">
        <v>409</v>
      </c>
      <c r="C36" s="1095"/>
      <c r="D36" s="1095"/>
      <c r="E36" s="1095"/>
      <c r="F36" s="1095"/>
      <c r="G36" s="1095"/>
      <c r="H36" s="1095"/>
      <c r="I36" s="1095"/>
      <c r="J36" s="1095"/>
      <c r="K36" s="1095"/>
      <c r="L36" s="1095"/>
      <c r="M36" s="1095"/>
      <c r="N36" s="1095"/>
      <c r="O36" s="1095"/>
      <c r="P36" s="1096"/>
      <c r="Q36" s="1100">
        <v>120</v>
      </c>
      <c r="R36" s="1101"/>
      <c r="S36" s="1101"/>
      <c r="T36" s="1101"/>
      <c r="U36" s="1101"/>
      <c r="V36" s="1101">
        <v>109</v>
      </c>
      <c r="W36" s="1101"/>
      <c r="X36" s="1101"/>
      <c r="Y36" s="1101"/>
      <c r="Z36" s="1101"/>
      <c r="AA36" s="1101">
        <v>10</v>
      </c>
      <c r="AB36" s="1101"/>
      <c r="AC36" s="1101"/>
      <c r="AD36" s="1101"/>
      <c r="AE36" s="1102"/>
      <c r="AF36" s="1076">
        <v>10</v>
      </c>
      <c r="AG36" s="1077"/>
      <c r="AH36" s="1077"/>
      <c r="AI36" s="1077"/>
      <c r="AJ36" s="1078"/>
      <c r="AK36" s="1037">
        <v>72</v>
      </c>
      <c r="AL36" s="1028"/>
      <c r="AM36" s="1028"/>
      <c r="AN36" s="1028"/>
      <c r="AO36" s="1028"/>
      <c r="AP36" s="1028" t="s">
        <v>578</v>
      </c>
      <c r="AQ36" s="1028"/>
      <c r="AR36" s="1028"/>
      <c r="AS36" s="1028"/>
      <c r="AT36" s="1028"/>
      <c r="AU36" s="1028" t="s">
        <v>578</v>
      </c>
      <c r="AV36" s="1028"/>
      <c r="AW36" s="1028"/>
      <c r="AX36" s="1028"/>
      <c r="AY36" s="1028"/>
      <c r="AZ36" s="1099" t="s">
        <v>578</v>
      </c>
      <c r="BA36" s="1099"/>
      <c r="BB36" s="1099"/>
      <c r="BC36" s="1099"/>
      <c r="BD36" s="1099"/>
      <c r="BE36" s="1089" t="s">
        <v>410</v>
      </c>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t="s">
        <v>411</v>
      </c>
      <c r="C37" s="1095"/>
      <c r="D37" s="1095"/>
      <c r="E37" s="1095"/>
      <c r="F37" s="1095"/>
      <c r="G37" s="1095"/>
      <c r="H37" s="1095"/>
      <c r="I37" s="1095"/>
      <c r="J37" s="1095"/>
      <c r="K37" s="1095"/>
      <c r="L37" s="1095"/>
      <c r="M37" s="1095"/>
      <c r="N37" s="1095"/>
      <c r="O37" s="1095"/>
      <c r="P37" s="1096"/>
      <c r="Q37" s="1100">
        <v>185</v>
      </c>
      <c r="R37" s="1101"/>
      <c r="S37" s="1101"/>
      <c r="T37" s="1101"/>
      <c r="U37" s="1101"/>
      <c r="V37" s="1101">
        <v>142</v>
      </c>
      <c r="W37" s="1101"/>
      <c r="X37" s="1101"/>
      <c r="Y37" s="1101"/>
      <c r="Z37" s="1101"/>
      <c r="AA37" s="1101">
        <v>43</v>
      </c>
      <c r="AB37" s="1101"/>
      <c r="AC37" s="1101"/>
      <c r="AD37" s="1101"/>
      <c r="AE37" s="1102"/>
      <c r="AF37" s="1076">
        <v>33</v>
      </c>
      <c r="AG37" s="1077"/>
      <c r="AH37" s="1077"/>
      <c r="AI37" s="1077"/>
      <c r="AJ37" s="1078"/>
      <c r="AK37" s="1037">
        <v>185</v>
      </c>
      <c r="AL37" s="1028"/>
      <c r="AM37" s="1028"/>
      <c r="AN37" s="1028"/>
      <c r="AO37" s="1028"/>
      <c r="AP37" s="1028" t="s">
        <v>578</v>
      </c>
      <c r="AQ37" s="1028"/>
      <c r="AR37" s="1028"/>
      <c r="AS37" s="1028"/>
      <c r="AT37" s="1028"/>
      <c r="AU37" s="1028" t="s">
        <v>578</v>
      </c>
      <c r="AV37" s="1028"/>
      <c r="AW37" s="1028"/>
      <c r="AX37" s="1028"/>
      <c r="AY37" s="1028"/>
      <c r="AZ37" s="1099" t="s">
        <v>578</v>
      </c>
      <c r="BA37" s="1099"/>
      <c r="BB37" s="1099"/>
      <c r="BC37" s="1099"/>
      <c r="BD37" s="1099"/>
      <c r="BE37" s="1089" t="s">
        <v>410</v>
      </c>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412</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388</v>
      </c>
      <c r="B63" s="1001" t="s">
        <v>413</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15463</v>
      </c>
      <c r="AG63" s="1016"/>
      <c r="AH63" s="1016"/>
      <c r="AI63" s="1016"/>
      <c r="AJ63" s="1087"/>
      <c r="AK63" s="1088"/>
      <c r="AL63" s="1020"/>
      <c r="AM63" s="1020"/>
      <c r="AN63" s="1020"/>
      <c r="AO63" s="1020"/>
      <c r="AP63" s="1016">
        <v>72718</v>
      </c>
      <c r="AQ63" s="1016"/>
      <c r="AR63" s="1016"/>
      <c r="AS63" s="1016"/>
      <c r="AT63" s="1016"/>
      <c r="AU63" s="1016">
        <v>38986</v>
      </c>
      <c r="AV63" s="1016"/>
      <c r="AW63" s="1016"/>
      <c r="AX63" s="1016"/>
      <c r="AY63" s="1016"/>
      <c r="AZ63" s="1082"/>
      <c r="BA63" s="1082"/>
      <c r="BB63" s="1082"/>
      <c r="BC63" s="1082"/>
      <c r="BD63" s="1082"/>
      <c r="BE63" s="1017"/>
      <c r="BF63" s="1017"/>
      <c r="BG63" s="1017"/>
      <c r="BH63" s="1017"/>
      <c r="BI63" s="1018"/>
      <c r="BJ63" s="1083" t="s">
        <v>414</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416</v>
      </c>
      <c r="B66" s="1053"/>
      <c r="C66" s="1053"/>
      <c r="D66" s="1053"/>
      <c r="E66" s="1053"/>
      <c r="F66" s="1053"/>
      <c r="G66" s="1053"/>
      <c r="H66" s="1053"/>
      <c r="I66" s="1053"/>
      <c r="J66" s="1053"/>
      <c r="K66" s="1053"/>
      <c r="L66" s="1053"/>
      <c r="M66" s="1053"/>
      <c r="N66" s="1053"/>
      <c r="O66" s="1053"/>
      <c r="P66" s="1054"/>
      <c r="Q66" s="1058" t="s">
        <v>392</v>
      </c>
      <c r="R66" s="1059"/>
      <c r="S66" s="1059"/>
      <c r="T66" s="1059"/>
      <c r="U66" s="1060"/>
      <c r="V66" s="1058" t="s">
        <v>417</v>
      </c>
      <c r="W66" s="1059"/>
      <c r="X66" s="1059"/>
      <c r="Y66" s="1059"/>
      <c r="Z66" s="1060"/>
      <c r="AA66" s="1058" t="s">
        <v>418</v>
      </c>
      <c r="AB66" s="1059"/>
      <c r="AC66" s="1059"/>
      <c r="AD66" s="1059"/>
      <c r="AE66" s="1060"/>
      <c r="AF66" s="1064" t="s">
        <v>395</v>
      </c>
      <c r="AG66" s="1065"/>
      <c r="AH66" s="1065"/>
      <c r="AI66" s="1065"/>
      <c r="AJ66" s="1066"/>
      <c r="AK66" s="1058" t="s">
        <v>419</v>
      </c>
      <c r="AL66" s="1053"/>
      <c r="AM66" s="1053"/>
      <c r="AN66" s="1053"/>
      <c r="AO66" s="1054"/>
      <c r="AP66" s="1058" t="s">
        <v>397</v>
      </c>
      <c r="AQ66" s="1059"/>
      <c r="AR66" s="1059"/>
      <c r="AS66" s="1059"/>
      <c r="AT66" s="1060"/>
      <c r="AU66" s="1058" t="s">
        <v>420</v>
      </c>
      <c r="AV66" s="1059"/>
      <c r="AW66" s="1059"/>
      <c r="AX66" s="1059"/>
      <c r="AY66" s="1060"/>
      <c r="AZ66" s="1058" t="s">
        <v>376</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579</v>
      </c>
      <c r="C68" s="1043"/>
      <c r="D68" s="1043"/>
      <c r="E68" s="1043"/>
      <c r="F68" s="1043"/>
      <c r="G68" s="1043"/>
      <c r="H68" s="1043"/>
      <c r="I68" s="1043"/>
      <c r="J68" s="1043"/>
      <c r="K68" s="1043"/>
      <c r="L68" s="1043"/>
      <c r="M68" s="1043"/>
      <c r="N68" s="1043"/>
      <c r="O68" s="1043"/>
      <c r="P68" s="1044"/>
      <c r="Q68" s="1045">
        <v>21968</v>
      </c>
      <c r="R68" s="1039"/>
      <c r="S68" s="1039"/>
      <c r="T68" s="1039"/>
      <c r="U68" s="1039"/>
      <c r="V68" s="1039">
        <v>21813</v>
      </c>
      <c r="W68" s="1039"/>
      <c r="X68" s="1039"/>
      <c r="Y68" s="1039"/>
      <c r="Z68" s="1039"/>
      <c r="AA68" s="1039">
        <v>155</v>
      </c>
      <c r="AB68" s="1039"/>
      <c r="AC68" s="1039"/>
      <c r="AD68" s="1039"/>
      <c r="AE68" s="1039"/>
      <c r="AF68" s="1039">
        <v>155</v>
      </c>
      <c r="AG68" s="1039"/>
      <c r="AH68" s="1039"/>
      <c r="AI68" s="1039"/>
      <c r="AJ68" s="1039"/>
      <c r="AK68" s="1039">
        <v>90</v>
      </c>
      <c r="AL68" s="1039"/>
      <c r="AM68" s="1039"/>
      <c r="AN68" s="1039"/>
      <c r="AO68" s="1039"/>
      <c r="AP68" s="1039" t="s">
        <v>578</v>
      </c>
      <c r="AQ68" s="1039"/>
      <c r="AR68" s="1039"/>
      <c r="AS68" s="1039"/>
      <c r="AT68" s="1039"/>
      <c r="AU68" s="1039" t="s">
        <v>578</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580</v>
      </c>
      <c r="C69" s="1032"/>
      <c r="D69" s="1032"/>
      <c r="E69" s="1032"/>
      <c r="F69" s="1032"/>
      <c r="G69" s="1032"/>
      <c r="H69" s="1032"/>
      <c r="I69" s="1032"/>
      <c r="J69" s="1032"/>
      <c r="K69" s="1032"/>
      <c r="L69" s="1032"/>
      <c r="M69" s="1032"/>
      <c r="N69" s="1032"/>
      <c r="O69" s="1032"/>
      <c r="P69" s="1033"/>
      <c r="Q69" s="1034">
        <v>192</v>
      </c>
      <c r="R69" s="1028"/>
      <c r="S69" s="1028"/>
      <c r="T69" s="1028"/>
      <c r="U69" s="1028"/>
      <c r="V69" s="1028">
        <v>133</v>
      </c>
      <c r="W69" s="1028"/>
      <c r="X69" s="1028"/>
      <c r="Y69" s="1028"/>
      <c r="Z69" s="1028"/>
      <c r="AA69" s="1028">
        <v>58</v>
      </c>
      <c r="AB69" s="1028"/>
      <c r="AC69" s="1028"/>
      <c r="AD69" s="1028"/>
      <c r="AE69" s="1028"/>
      <c r="AF69" s="1028">
        <v>58</v>
      </c>
      <c r="AG69" s="1028"/>
      <c r="AH69" s="1028"/>
      <c r="AI69" s="1028"/>
      <c r="AJ69" s="1028"/>
      <c r="AK69" s="1028" t="s">
        <v>578</v>
      </c>
      <c r="AL69" s="1028"/>
      <c r="AM69" s="1028"/>
      <c r="AN69" s="1028"/>
      <c r="AO69" s="1028"/>
      <c r="AP69" s="1028" t="s">
        <v>578</v>
      </c>
      <c r="AQ69" s="1028"/>
      <c r="AR69" s="1028"/>
      <c r="AS69" s="1028"/>
      <c r="AT69" s="1028"/>
      <c r="AU69" s="1028" t="s">
        <v>587</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598</v>
      </c>
      <c r="C70" s="1032"/>
      <c r="D70" s="1032"/>
      <c r="E70" s="1032"/>
      <c r="F70" s="1032"/>
      <c r="G70" s="1032"/>
      <c r="H70" s="1032"/>
      <c r="I70" s="1032"/>
      <c r="J70" s="1032"/>
      <c r="K70" s="1032"/>
      <c r="L70" s="1032"/>
      <c r="M70" s="1032"/>
      <c r="N70" s="1032"/>
      <c r="O70" s="1032"/>
      <c r="P70" s="1033"/>
      <c r="Q70" s="1034">
        <v>76</v>
      </c>
      <c r="R70" s="1028"/>
      <c r="S70" s="1028"/>
      <c r="T70" s="1028"/>
      <c r="U70" s="1028"/>
      <c r="V70" s="1028">
        <v>71</v>
      </c>
      <c r="W70" s="1028"/>
      <c r="X70" s="1028"/>
      <c r="Y70" s="1028"/>
      <c r="Z70" s="1028"/>
      <c r="AA70" s="1028">
        <v>5</v>
      </c>
      <c r="AB70" s="1028"/>
      <c r="AC70" s="1028"/>
      <c r="AD70" s="1028"/>
      <c r="AE70" s="1028"/>
      <c r="AF70" s="1028">
        <v>5</v>
      </c>
      <c r="AG70" s="1028"/>
      <c r="AH70" s="1028"/>
      <c r="AI70" s="1028"/>
      <c r="AJ70" s="1028"/>
      <c r="AK70" s="1028">
        <v>1</v>
      </c>
      <c r="AL70" s="1028"/>
      <c r="AM70" s="1028"/>
      <c r="AN70" s="1028"/>
      <c r="AO70" s="1028"/>
      <c r="AP70" s="1028" t="s">
        <v>578</v>
      </c>
      <c r="AQ70" s="1028"/>
      <c r="AR70" s="1028"/>
      <c r="AS70" s="1028"/>
      <c r="AT70" s="1028"/>
      <c r="AU70" s="1028" t="s">
        <v>578</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599</v>
      </c>
      <c r="C71" s="1032"/>
      <c r="D71" s="1032"/>
      <c r="E71" s="1032"/>
      <c r="F71" s="1032"/>
      <c r="G71" s="1032"/>
      <c r="H71" s="1032"/>
      <c r="I71" s="1032"/>
      <c r="J71" s="1032"/>
      <c r="K71" s="1032"/>
      <c r="L71" s="1032"/>
      <c r="M71" s="1032"/>
      <c r="N71" s="1032"/>
      <c r="O71" s="1032"/>
      <c r="P71" s="1033"/>
      <c r="Q71" s="1034">
        <v>111</v>
      </c>
      <c r="R71" s="1028"/>
      <c r="S71" s="1028"/>
      <c r="T71" s="1028"/>
      <c r="U71" s="1028"/>
      <c r="V71" s="1028">
        <v>74</v>
      </c>
      <c r="W71" s="1028"/>
      <c r="X71" s="1028"/>
      <c r="Y71" s="1028"/>
      <c r="Z71" s="1028"/>
      <c r="AA71" s="1028">
        <v>38</v>
      </c>
      <c r="AB71" s="1028"/>
      <c r="AC71" s="1028"/>
      <c r="AD71" s="1028"/>
      <c r="AE71" s="1028"/>
      <c r="AF71" s="1028">
        <v>38</v>
      </c>
      <c r="AG71" s="1028"/>
      <c r="AH71" s="1028"/>
      <c r="AI71" s="1028"/>
      <c r="AJ71" s="1028"/>
      <c r="AK71" s="1028" t="s">
        <v>581</v>
      </c>
      <c r="AL71" s="1028"/>
      <c r="AM71" s="1028"/>
      <c r="AN71" s="1028"/>
      <c r="AO71" s="1028"/>
      <c r="AP71" s="1028" t="s">
        <v>583</v>
      </c>
      <c r="AQ71" s="1028"/>
      <c r="AR71" s="1028"/>
      <c r="AS71" s="1028"/>
      <c r="AT71" s="1028"/>
      <c r="AU71" s="1028" t="s">
        <v>578</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582</v>
      </c>
      <c r="C72" s="1032"/>
      <c r="D72" s="1032"/>
      <c r="E72" s="1032"/>
      <c r="F72" s="1032"/>
      <c r="G72" s="1032"/>
      <c r="H72" s="1032"/>
      <c r="I72" s="1032"/>
      <c r="J72" s="1032"/>
      <c r="K72" s="1032"/>
      <c r="L72" s="1032"/>
      <c r="M72" s="1032"/>
      <c r="N72" s="1032"/>
      <c r="O72" s="1032"/>
      <c r="P72" s="1033"/>
      <c r="Q72" s="1034">
        <v>2548</v>
      </c>
      <c r="R72" s="1028"/>
      <c r="S72" s="1028"/>
      <c r="T72" s="1028"/>
      <c r="U72" s="1028"/>
      <c r="V72" s="1028">
        <v>2213</v>
      </c>
      <c r="W72" s="1028"/>
      <c r="X72" s="1028"/>
      <c r="Y72" s="1028"/>
      <c r="Z72" s="1028"/>
      <c r="AA72" s="1028">
        <v>335</v>
      </c>
      <c r="AB72" s="1028"/>
      <c r="AC72" s="1028"/>
      <c r="AD72" s="1028"/>
      <c r="AE72" s="1028"/>
      <c r="AF72" s="1028">
        <v>335</v>
      </c>
      <c r="AG72" s="1028"/>
      <c r="AH72" s="1028"/>
      <c r="AI72" s="1028"/>
      <c r="AJ72" s="1028"/>
      <c r="AK72" s="1028">
        <v>138</v>
      </c>
      <c r="AL72" s="1028"/>
      <c r="AM72" s="1028"/>
      <c r="AN72" s="1028"/>
      <c r="AO72" s="1028"/>
      <c r="AP72" s="1028" t="s">
        <v>578</v>
      </c>
      <c r="AQ72" s="1028"/>
      <c r="AR72" s="1028"/>
      <c r="AS72" s="1028"/>
      <c r="AT72" s="1028"/>
      <c r="AU72" s="1028" t="s">
        <v>578</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584</v>
      </c>
      <c r="C73" s="1032"/>
      <c r="D73" s="1032"/>
      <c r="E73" s="1032"/>
      <c r="F73" s="1032"/>
      <c r="G73" s="1032"/>
      <c r="H73" s="1032"/>
      <c r="I73" s="1032"/>
      <c r="J73" s="1032"/>
      <c r="K73" s="1032"/>
      <c r="L73" s="1032"/>
      <c r="M73" s="1032"/>
      <c r="N73" s="1032"/>
      <c r="O73" s="1032"/>
      <c r="P73" s="1033"/>
      <c r="Q73" s="1034">
        <v>659115</v>
      </c>
      <c r="R73" s="1028"/>
      <c r="S73" s="1028"/>
      <c r="T73" s="1028"/>
      <c r="U73" s="1028"/>
      <c r="V73" s="1028">
        <v>635247</v>
      </c>
      <c r="W73" s="1028"/>
      <c r="X73" s="1028"/>
      <c r="Y73" s="1028"/>
      <c r="Z73" s="1028"/>
      <c r="AA73" s="1028">
        <v>23868</v>
      </c>
      <c r="AB73" s="1028"/>
      <c r="AC73" s="1028"/>
      <c r="AD73" s="1028"/>
      <c r="AE73" s="1028"/>
      <c r="AF73" s="1028">
        <v>23868</v>
      </c>
      <c r="AG73" s="1028"/>
      <c r="AH73" s="1028"/>
      <c r="AI73" s="1028"/>
      <c r="AJ73" s="1028"/>
      <c r="AK73" s="1028">
        <v>3257</v>
      </c>
      <c r="AL73" s="1028"/>
      <c r="AM73" s="1028"/>
      <c r="AN73" s="1028"/>
      <c r="AO73" s="1028"/>
      <c r="AP73" s="1028" t="s">
        <v>586</v>
      </c>
      <c r="AQ73" s="1028"/>
      <c r="AR73" s="1028"/>
      <c r="AS73" s="1028"/>
      <c r="AT73" s="1028"/>
      <c r="AU73" s="1028" t="s">
        <v>578</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585</v>
      </c>
      <c r="C74" s="1032"/>
      <c r="D74" s="1032"/>
      <c r="E74" s="1032"/>
      <c r="F74" s="1032"/>
      <c r="G74" s="1032"/>
      <c r="H74" s="1032"/>
      <c r="I74" s="1032"/>
      <c r="J74" s="1032"/>
      <c r="K74" s="1032"/>
      <c r="L74" s="1032"/>
      <c r="M74" s="1032"/>
      <c r="N74" s="1032"/>
      <c r="O74" s="1032"/>
      <c r="P74" s="1033"/>
      <c r="Q74" s="1034">
        <v>11940</v>
      </c>
      <c r="R74" s="1028"/>
      <c r="S74" s="1028"/>
      <c r="T74" s="1028"/>
      <c r="U74" s="1028"/>
      <c r="V74" s="1028">
        <v>10009</v>
      </c>
      <c r="W74" s="1028"/>
      <c r="X74" s="1028"/>
      <c r="Y74" s="1028"/>
      <c r="Z74" s="1028"/>
      <c r="AA74" s="1028">
        <v>1931</v>
      </c>
      <c r="AB74" s="1028"/>
      <c r="AC74" s="1028"/>
      <c r="AD74" s="1028"/>
      <c r="AE74" s="1028"/>
      <c r="AF74" s="1028">
        <v>12553</v>
      </c>
      <c r="AG74" s="1028"/>
      <c r="AH74" s="1028"/>
      <c r="AI74" s="1028"/>
      <c r="AJ74" s="1028"/>
      <c r="AK74" s="1028">
        <v>3</v>
      </c>
      <c r="AL74" s="1028"/>
      <c r="AM74" s="1028"/>
      <c r="AN74" s="1028"/>
      <c r="AO74" s="1028"/>
      <c r="AP74" s="1028">
        <v>27383</v>
      </c>
      <c r="AQ74" s="1028"/>
      <c r="AR74" s="1028"/>
      <c r="AS74" s="1028"/>
      <c r="AT74" s="1028"/>
      <c r="AU74" s="1028" t="s">
        <v>578</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388</v>
      </c>
      <c r="B88" s="1001" t="s">
        <v>421</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37012</v>
      </c>
      <c r="AG88" s="1016"/>
      <c r="AH88" s="1016"/>
      <c r="AI88" s="1016"/>
      <c r="AJ88" s="1016"/>
      <c r="AK88" s="1020"/>
      <c r="AL88" s="1020"/>
      <c r="AM88" s="1020"/>
      <c r="AN88" s="1020"/>
      <c r="AO88" s="1020"/>
      <c r="AP88" s="1016">
        <v>27383</v>
      </c>
      <c r="AQ88" s="1016"/>
      <c r="AR88" s="1016"/>
      <c r="AS88" s="1016"/>
      <c r="AT88" s="1016"/>
      <c r="AU88" s="1016" t="s">
        <v>578</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01" t="s">
        <v>422</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1201</v>
      </c>
      <c r="CS102" s="1008"/>
      <c r="CT102" s="1008"/>
      <c r="CU102" s="1008"/>
      <c r="CV102" s="1009"/>
      <c r="CW102" s="1007">
        <v>129</v>
      </c>
      <c r="CX102" s="1008"/>
      <c r="CY102" s="1008"/>
      <c r="CZ102" s="1008"/>
      <c r="DA102" s="1009"/>
      <c r="DB102" s="1007" t="s">
        <v>600</v>
      </c>
      <c r="DC102" s="1008"/>
      <c r="DD102" s="1008"/>
      <c r="DE102" s="1008"/>
      <c r="DF102" s="1009"/>
      <c r="DG102" s="1007" t="s">
        <v>600</v>
      </c>
      <c r="DH102" s="1008"/>
      <c r="DI102" s="1008"/>
      <c r="DJ102" s="1008"/>
      <c r="DK102" s="1009"/>
      <c r="DL102" s="1007" t="s">
        <v>600</v>
      </c>
      <c r="DM102" s="1008"/>
      <c r="DN102" s="1008"/>
      <c r="DO102" s="1008"/>
      <c r="DP102" s="1009"/>
      <c r="DQ102" s="1007" t="s">
        <v>600</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423</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424</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427</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428</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429</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430</v>
      </c>
      <c r="AB109" s="951"/>
      <c r="AC109" s="951"/>
      <c r="AD109" s="951"/>
      <c r="AE109" s="952"/>
      <c r="AF109" s="953" t="s">
        <v>431</v>
      </c>
      <c r="AG109" s="951"/>
      <c r="AH109" s="951"/>
      <c r="AI109" s="951"/>
      <c r="AJ109" s="952"/>
      <c r="AK109" s="953" t="s">
        <v>304</v>
      </c>
      <c r="AL109" s="951"/>
      <c r="AM109" s="951"/>
      <c r="AN109" s="951"/>
      <c r="AO109" s="952"/>
      <c r="AP109" s="953" t="s">
        <v>432</v>
      </c>
      <c r="AQ109" s="951"/>
      <c r="AR109" s="951"/>
      <c r="AS109" s="951"/>
      <c r="AT109" s="982"/>
      <c r="AU109" s="950" t="s">
        <v>429</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430</v>
      </c>
      <c r="BR109" s="951"/>
      <c r="BS109" s="951"/>
      <c r="BT109" s="951"/>
      <c r="BU109" s="952"/>
      <c r="BV109" s="953" t="s">
        <v>431</v>
      </c>
      <c r="BW109" s="951"/>
      <c r="BX109" s="951"/>
      <c r="BY109" s="951"/>
      <c r="BZ109" s="952"/>
      <c r="CA109" s="953" t="s">
        <v>304</v>
      </c>
      <c r="CB109" s="951"/>
      <c r="CC109" s="951"/>
      <c r="CD109" s="951"/>
      <c r="CE109" s="952"/>
      <c r="CF109" s="989" t="s">
        <v>432</v>
      </c>
      <c r="CG109" s="989"/>
      <c r="CH109" s="989"/>
      <c r="CI109" s="989"/>
      <c r="CJ109" s="989"/>
      <c r="CK109" s="953" t="s">
        <v>433</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430</v>
      </c>
      <c r="DH109" s="951"/>
      <c r="DI109" s="951"/>
      <c r="DJ109" s="951"/>
      <c r="DK109" s="952"/>
      <c r="DL109" s="953" t="s">
        <v>431</v>
      </c>
      <c r="DM109" s="951"/>
      <c r="DN109" s="951"/>
      <c r="DO109" s="951"/>
      <c r="DP109" s="952"/>
      <c r="DQ109" s="953" t="s">
        <v>304</v>
      </c>
      <c r="DR109" s="951"/>
      <c r="DS109" s="951"/>
      <c r="DT109" s="951"/>
      <c r="DU109" s="952"/>
      <c r="DV109" s="953" t="s">
        <v>432</v>
      </c>
      <c r="DW109" s="951"/>
      <c r="DX109" s="951"/>
      <c r="DY109" s="951"/>
      <c r="DZ109" s="982"/>
    </row>
    <row r="110" spans="1:131" s="248" customFormat="1" ht="26.25" customHeight="1" x14ac:dyDescent="0.15">
      <c r="A110" s="853" t="s">
        <v>434</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9118528</v>
      </c>
      <c r="AB110" s="944"/>
      <c r="AC110" s="944"/>
      <c r="AD110" s="944"/>
      <c r="AE110" s="945"/>
      <c r="AF110" s="946">
        <v>9603032</v>
      </c>
      <c r="AG110" s="944"/>
      <c r="AH110" s="944"/>
      <c r="AI110" s="944"/>
      <c r="AJ110" s="945"/>
      <c r="AK110" s="946">
        <v>10250881</v>
      </c>
      <c r="AL110" s="944"/>
      <c r="AM110" s="944"/>
      <c r="AN110" s="944"/>
      <c r="AO110" s="945"/>
      <c r="AP110" s="947">
        <v>12.6</v>
      </c>
      <c r="AQ110" s="948"/>
      <c r="AR110" s="948"/>
      <c r="AS110" s="948"/>
      <c r="AT110" s="949"/>
      <c r="AU110" s="983" t="s">
        <v>72</v>
      </c>
      <c r="AV110" s="984"/>
      <c r="AW110" s="984"/>
      <c r="AX110" s="984"/>
      <c r="AY110" s="984"/>
      <c r="AZ110" s="909" t="s">
        <v>435</v>
      </c>
      <c r="BA110" s="854"/>
      <c r="BB110" s="854"/>
      <c r="BC110" s="854"/>
      <c r="BD110" s="854"/>
      <c r="BE110" s="854"/>
      <c r="BF110" s="854"/>
      <c r="BG110" s="854"/>
      <c r="BH110" s="854"/>
      <c r="BI110" s="854"/>
      <c r="BJ110" s="854"/>
      <c r="BK110" s="854"/>
      <c r="BL110" s="854"/>
      <c r="BM110" s="854"/>
      <c r="BN110" s="854"/>
      <c r="BO110" s="854"/>
      <c r="BP110" s="855"/>
      <c r="BQ110" s="910">
        <v>120383898</v>
      </c>
      <c r="BR110" s="891"/>
      <c r="BS110" s="891"/>
      <c r="BT110" s="891"/>
      <c r="BU110" s="891"/>
      <c r="BV110" s="891">
        <v>121657711</v>
      </c>
      <c r="BW110" s="891"/>
      <c r="BX110" s="891"/>
      <c r="BY110" s="891"/>
      <c r="BZ110" s="891"/>
      <c r="CA110" s="891">
        <v>121264914</v>
      </c>
      <c r="CB110" s="891"/>
      <c r="CC110" s="891"/>
      <c r="CD110" s="891"/>
      <c r="CE110" s="891"/>
      <c r="CF110" s="915">
        <v>149.4</v>
      </c>
      <c r="CG110" s="916"/>
      <c r="CH110" s="916"/>
      <c r="CI110" s="916"/>
      <c r="CJ110" s="916"/>
      <c r="CK110" s="979" t="s">
        <v>436</v>
      </c>
      <c r="CL110" s="865"/>
      <c r="CM110" s="940" t="s">
        <v>437</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v>2627611</v>
      </c>
      <c r="DH110" s="891"/>
      <c r="DI110" s="891"/>
      <c r="DJ110" s="891"/>
      <c r="DK110" s="891"/>
      <c r="DL110" s="891">
        <v>2461677</v>
      </c>
      <c r="DM110" s="891"/>
      <c r="DN110" s="891"/>
      <c r="DO110" s="891"/>
      <c r="DP110" s="891"/>
      <c r="DQ110" s="891">
        <v>2267554</v>
      </c>
      <c r="DR110" s="891"/>
      <c r="DS110" s="891"/>
      <c r="DT110" s="891"/>
      <c r="DU110" s="891"/>
      <c r="DV110" s="892">
        <v>2.8</v>
      </c>
      <c r="DW110" s="892"/>
      <c r="DX110" s="892"/>
      <c r="DY110" s="892"/>
      <c r="DZ110" s="893"/>
    </row>
    <row r="111" spans="1:131" s="248" customFormat="1" ht="26.25" customHeight="1" x14ac:dyDescent="0.15">
      <c r="A111" s="820" t="s">
        <v>438</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135</v>
      </c>
      <c r="AB111" s="972"/>
      <c r="AC111" s="972"/>
      <c r="AD111" s="972"/>
      <c r="AE111" s="973"/>
      <c r="AF111" s="974" t="s">
        <v>135</v>
      </c>
      <c r="AG111" s="972"/>
      <c r="AH111" s="972"/>
      <c r="AI111" s="972"/>
      <c r="AJ111" s="973"/>
      <c r="AK111" s="974" t="s">
        <v>135</v>
      </c>
      <c r="AL111" s="972"/>
      <c r="AM111" s="972"/>
      <c r="AN111" s="972"/>
      <c r="AO111" s="973"/>
      <c r="AP111" s="975" t="s">
        <v>135</v>
      </c>
      <c r="AQ111" s="976"/>
      <c r="AR111" s="976"/>
      <c r="AS111" s="976"/>
      <c r="AT111" s="977"/>
      <c r="AU111" s="985"/>
      <c r="AV111" s="986"/>
      <c r="AW111" s="986"/>
      <c r="AX111" s="986"/>
      <c r="AY111" s="986"/>
      <c r="AZ111" s="861" t="s">
        <v>439</v>
      </c>
      <c r="BA111" s="796"/>
      <c r="BB111" s="796"/>
      <c r="BC111" s="796"/>
      <c r="BD111" s="796"/>
      <c r="BE111" s="796"/>
      <c r="BF111" s="796"/>
      <c r="BG111" s="796"/>
      <c r="BH111" s="796"/>
      <c r="BI111" s="796"/>
      <c r="BJ111" s="796"/>
      <c r="BK111" s="796"/>
      <c r="BL111" s="796"/>
      <c r="BM111" s="796"/>
      <c r="BN111" s="796"/>
      <c r="BO111" s="796"/>
      <c r="BP111" s="797"/>
      <c r="BQ111" s="862">
        <v>2917728</v>
      </c>
      <c r="BR111" s="863"/>
      <c r="BS111" s="863"/>
      <c r="BT111" s="863"/>
      <c r="BU111" s="863"/>
      <c r="BV111" s="863">
        <v>2723903</v>
      </c>
      <c r="BW111" s="863"/>
      <c r="BX111" s="863"/>
      <c r="BY111" s="863"/>
      <c r="BZ111" s="863"/>
      <c r="CA111" s="863">
        <v>2626017</v>
      </c>
      <c r="CB111" s="863"/>
      <c r="CC111" s="863"/>
      <c r="CD111" s="863"/>
      <c r="CE111" s="863"/>
      <c r="CF111" s="924">
        <v>3.2</v>
      </c>
      <c r="CG111" s="925"/>
      <c r="CH111" s="925"/>
      <c r="CI111" s="925"/>
      <c r="CJ111" s="925"/>
      <c r="CK111" s="980"/>
      <c r="CL111" s="867"/>
      <c r="CM111" s="870" t="s">
        <v>440</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135</v>
      </c>
      <c r="DH111" s="863"/>
      <c r="DI111" s="863"/>
      <c r="DJ111" s="863"/>
      <c r="DK111" s="863"/>
      <c r="DL111" s="863" t="s">
        <v>135</v>
      </c>
      <c r="DM111" s="863"/>
      <c r="DN111" s="863"/>
      <c r="DO111" s="863"/>
      <c r="DP111" s="863"/>
      <c r="DQ111" s="863" t="s">
        <v>135</v>
      </c>
      <c r="DR111" s="863"/>
      <c r="DS111" s="863"/>
      <c r="DT111" s="863"/>
      <c r="DU111" s="863"/>
      <c r="DV111" s="840" t="s">
        <v>135</v>
      </c>
      <c r="DW111" s="840"/>
      <c r="DX111" s="840"/>
      <c r="DY111" s="840"/>
      <c r="DZ111" s="841"/>
    </row>
    <row r="112" spans="1:131" s="248" customFormat="1" ht="26.25" customHeight="1" x14ac:dyDescent="0.15">
      <c r="A112" s="965" t="s">
        <v>441</v>
      </c>
      <c r="B112" s="966"/>
      <c r="C112" s="796" t="s">
        <v>442</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135</v>
      </c>
      <c r="AB112" s="826"/>
      <c r="AC112" s="826"/>
      <c r="AD112" s="826"/>
      <c r="AE112" s="827"/>
      <c r="AF112" s="828" t="s">
        <v>135</v>
      </c>
      <c r="AG112" s="826"/>
      <c r="AH112" s="826"/>
      <c r="AI112" s="826"/>
      <c r="AJ112" s="827"/>
      <c r="AK112" s="828" t="s">
        <v>135</v>
      </c>
      <c r="AL112" s="826"/>
      <c r="AM112" s="826"/>
      <c r="AN112" s="826"/>
      <c r="AO112" s="827"/>
      <c r="AP112" s="873" t="s">
        <v>135</v>
      </c>
      <c r="AQ112" s="874"/>
      <c r="AR112" s="874"/>
      <c r="AS112" s="874"/>
      <c r="AT112" s="875"/>
      <c r="AU112" s="985"/>
      <c r="AV112" s="986"/>
      <c r="AW112" s="986"/>
      <c r="AX112" s="986"/>
      <c r="AY112" s="986"/>
      <c r="AZ112" s="861" t="s">
        <v>443</v>
      </c>
      <c r="BA112" s="796"/>
      <c r="BB112" s="796"/>
      <c r="BC112" s="796"/>
      <c r="BD112" s="796"/>
      <c r="BE112" s="796"/>
      <c r="BF112" s="796"/>
      <c r="BG112" s="796"/>
      <c r="BH112" s="796"/>
      <c r="BI112" s="796"/>
      <c r="BJ112" s="796"/>
      <c r="BK112" s="796"/>
      <c r="BL112" s="796"/>
      <c r="BM112" s="796"/>
      <c r="BN112" s="796"/>
      <c r="BO112" s="796"/>
      <c r="BP112" s="797"/>
      <c r="BQ112" s="862">
        <v>39528311</v>
      </c>
      <c r="BR112" s="863"/>
      <c r="BS112" s="863"/>
      <c r="BT112" s="863"/>
      <c r="BU112" s="863"/>
      <c r="BV112" s="863">
        <v>39795940</v>
      </c>
      <c r="BW112" s="863"/>
      <c r="BX112" s="863"/>
      <c r="BY112" s="863"/>
      <c r="BZ112" s="863"/>
      <c r="CA112" s="863">
        <v>38986263</v>
      </c>
      <c r="CB112" s="863"/>
      <c r="CC112" s="863"/>
      <c r="CD112" s="863"/>
      <c r="CE112" s="863"/>
      <c r="CF112" s="924">
        <v>48</v>
      </c>
      <c r="CG112" s="925"/>
      <c r="CH112" s="925"/>
      <c r="CI112" s="925"/>
      <c r="CJ112" s="925"/>
      <c r="CK112" s="980"/>
      <c r="CL112" s="867"/>
      <c r="CM112" s="870" t="s">
        <v>444</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135</v>
      </c>
      <c r="DH112" s="863"/>
      <c r="DI112" s="863"/>
      <c r="DJ112" s="863"/>
      <c r="DK112" s="863"/>
      <c r="DL112" s="863" t="s">
        <v>135</v>
      </c>
      <c r="DM112" s="863"/>
      <c r="DN112" s="863"/>
      <c r="DO112" s="863"/>
      <c r="DP112" s="863"/>
      <c r="DQ112" s="863">
        <v>21632</v>
      </c>
      <c r="DR112" s="863"/>
      <c r="DS112" s="863"/>
      <c r="DT112" s="863"/>
      <c r="DU112" s="863"/>
      <c r="DV112" s="840">
        <v>0</v>
      </c>
      <c r="DW112" s="840"/>
      <c r="DX112" s="840"/>
      <c r="DY112" s="840"/>
      <c r="DZ112" s="841"/>
    </row>
    <row r="113" spans="1:130" s="248" customFormat="1" ht="26.25" customHeight="1" x14ac:dyDescent="0.15">
      <c r="A113" s="967"/>
      <c r="B113" s="968"/>
      <c r="C113" s="796" t="s">
        <v>445</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3447793</v>
      </c>
      <c r="AB113" s="972"/>
      <c r="AC113" s="972"/>
      <c r="AD113" s="972"/>
      <c r="AE113" s="973"/>
      <c r="AF113" s="974">
        <v>3996120</v>
      </c>
      <c r="AG113" s="972"/>
      <c r="AH113" s="972"/>
      <c r="AI113" s="972"/>
      <c r="AJ113" s="973"/>
      <c r="AK113" s="974">
        <v>3718888</v>
      </c>
      <c r="AL113" s="972"/>
      <c r="AM113" s="972"/>
      <c r="AN113" s="972"/>
      <c r="AO113" s="973"/>
      <c r="AP113" s="975">
        <v>4.5999999999999996</v>
      </c>
      <c r="AQ113" s="976"/>
      <c r="AR113" s="976"/>
      <c r="AS113" s="976"/>
      <c r="AT113" s="977"/>
      <c r="AU113" s="985"/>
      <c r="AV113" s="986"/>
      <c r="AW113" s="986"/>
      <c r="AX113" s="986"/>
      <c r="AY113" s="986"/>
      <c r="AZ113" s="861" t="s">
        <v>446</v>
      </c>
      <c r="BA113" s="796"/>
      <c r="BB113" s="796"/>
      <c r="BC113" s="796"/>
      <c r="BD113" s="796"/>
      <c r="BE113" s="796"/>
      <c r="BF113" s="796"/>
      <c r="BG113" s="796"/>
      <c r="BH113" s="796"/>
      <c r="BI113" s="796"/>
      <c r="BJ113" s="796"/>
      <c r="BK113" s="796"/>
      <c r="BL113" s="796"/>
      <c r="BM113" s="796"/>
      <c r="BN113" s="796"/>
      <c r="BO113" s="796"/>
      <c r="BP113" s="797"/>
      <c r="BQ113" s="862" t="s">
        <v>135</v>
      </c>
      <c r="BR113" s="863"/>
      <c r="BS113" s="863"/>
      <c r="BT113" s="863"/>
      <c r="BU113" s="863"/>
      <c r="BV113" s="863" t="s">
        <v>135</v>
      </c>
      <c r="BW113" s="863"/>
      <c r="BX113" s="863"/>
      <c r="BY113" s="863"/>
      <c r="BZ113" s="863"/>
      <c r="CA113" s="863" t="s">
        <v>135</v>
      </c>
      <c r="CB113" s="863"/>
      <c r="CC113" s="863"/>
      <c r="CD113" s="863"/>
      <c r="CE113" s="863"/>
      <c r="CF113" s="924" t="s">
        <v>135</v>
      </c>
      <c r="CG113" s="925"/>
      <c r="CH113" s="925"/>
      <c r="CI113" s="925"/>
      <c r="CJ113" s="925"/>
      <c r="CK113" s="980"/>
      <c r="CL113" s="867"/>
      <c r="CM113" s="870" t="s">
        <v>447</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135</v>
      </c>
      <c r="DH113" s="826"/>
      <c r="DI113" s="826"/>
      <c r="DJ113" s="826"/>
      <c r="DK113" s="827"/>
      <c r="DL113" s="828" t="s">
        <v>135</v>
      </c>
      <c r="DM113" s="826"/>
      <c r="DN113" s="826"/>
      <c r="DO113" s="826"/>
      <c r="DP113" s="827"/>
      <c r="DQ113" s="828" t="s">
        <v>135</v>
      </c>
      <c r="DR113" s="826"/>
      <c r="DS113" s="826"/>
      <c r="DT113" s="826"/>
      <c r="DU113" s="827"/>
      <c r="DV113" s="873" t="s">
        <v>135</v>
      </c>
      <c r="DW113" s="874"/>
      <c r="DX113" s="874"/>
      <c r="DY113" s="874"/>
      <c r="DZ113" s="875"/>
    </row>
    <row r="114" spans="1:130" s="248" customFormat="1" ht="26.25" customHeight="1" x14ac:dyDescent="0.15">
      <c r="A114" s="967"/>
      <c r="B114" s="968"/>
      <c r="C114" s="796" t="s">
        <v>448</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360</v>
      </c>
      <c r="AB114" s="826"/>
      <c r="AC114" s="826"/>
      <c r="AD114" s="826"/>
      <c r="AE114" s="827"/>
      <c r="AF114" s="828" t="s">
        <v>135</v>
      </c>
      <c r="AG114" s="826"/>
      <c r="AH114" s="826"/>
      <c r="AI114" s="826"/>
      <c r="AJ114" s="827"/>
      <c r="AK114" s="828" t="s">
        <v>135</v>
      </c>
      <c r="AL114" s="826"/>
      <c r="AM114" s="826"/>
      <c r="AN114" s="826"/>
      <c r="AO114" s="827"/>
      <c r="AP114" s="873" t="s">
        <v>135</v>
      </c>
      <c r="AQ114" s="874"/>
      <c r="AR114" s="874"/>
      <c r="AS114" s="874"/>
      <c r="AT114" s="875"/>
      <c r="AU114" s="985"/>
      <c r="AV114" s="986"/>
      <c r="AW114" s="986"/>
      <c r="AX114" s="986"/>
      <c r="AY114" s="986"/>
      <c r="AZ114" s="861" t="s">
        <v>449</v>
      </c>
      <c r="BA114" s="796"/>
      <c r="BB114" s="796"/>
      <c r="BC114" s="796"/>
      <c r="BD114" s="796"/>
      <c r="BE114" s="796"/>
      <c r="BF114" s="796"/>
      <c r="BG114" s="796"/>
      <c r="BH114" s="796"/>
      <c r="BI114" s="796"/>
      <c r="BJ114" s="796"/>
      <c r="BK114" s="796"/>
      <c r="BL114" s="796"/>
      <c r="BM114" s="796"/>
      <c r="BN114" s="796"/>
      <c r="BO114" s="796"/>
      <c r="BP114" s="797"/>
      <c r="BQ114" s="862">
        <v>18997126</v>
      </c>
      <c r="BR114" s="863"/>
      <c r="BS114" s="863"/>
      <c r="BT114" s="863"/>
      <c r="BU114" s="863"/>
      <c r="BV114" s="863">
        <v>18724927</v>
      </c>
      <c r="BW114" s="863"/>
      <c r="BX114" s="863"/>
      <c r="BY114" s="863"/>
      <c r="BZ114" s="863"/>
      <c r="CA114" s="863">
        <v>18525025</v>
      </c>
      <c r="CB114" s="863"/>
      <c r="CC114" s="863"/>
      <c r="CD114" s="863"/>
      <c r="CE114" s="863"/>
      <c r="CF114" s="924">
        <v>22.8</v>
      </c>
      <c r="CG114" s="925"/>
      <c r="CH114" s="925"/>
      <c r="CI114" s="925"/>
      <c r="CJ114" s="925"/>
      <c r="CK114" s="980"/>
      <c r="CL114" s="867"/>
      <c r="CM114" s="870" t="s">
        <v>450</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135</v>
      </c>
      <c r="DH114" s="826"/>
      <c r="DI114" s="826"/>
      <c r="DJ114" s="826"/>
      <c r="DK114" s="827"/>
      <c r="DL114" s="828" t="s">
        <v>135</v>
      </c>
      <c r="DM114" s="826"/>
      <c r="DN114" s="826"/>
      <c r="DO114" s="826"/>
      <c r="DP114" s="827"/>
      <c r="DQ114" s="828" t="s">
        <v>135</v>
      </c>
      <c r="DR114" s="826"/>
      <c r="DS114" s="826"/>
      <c r="DT114" s="826"/>
      <c r="DU114" s="827"/>
      <c r="DV114" s="873" t="s">
        <v>135</v>
      </c>
      <c r="DW114" s="874"/>
      <c r="DX114" s="874"/>
      <c r="DY114" s="874"/>
      <c r="DZ114" s="875"/>
    </row>
    <row r="115" spans="1:130" s="248" customFormat="1" ht="26.25" customHeight="1" x14ac:dyDescent="0.15">
      <c r="A115" s="967"/>
      <c r="B115" s="968"/>
      <c r="C115" s="796" t="s">
        <v>451</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213268</v>
      </c>
      <c r="AB115" s="972"/>
      <c r="AC115" s="972"/>
      <c r="AD115" s="972"/>
      <c r="AE115" s="973"/>
      <c r="AF115" s="974">
        <v>193825</v>
      </c>
      <c r="AG115" s="972"/>
      <c r="AH115" s="972"/>
      <c r="AI115" s="972"/>
      <c r="AJ115" s="973"/>
      <c r="AK115" s="974">
        <v>222013</v>
      </c>
      <c r="AL115" s="972"/>
      <c r="AM115" s="972"/>
      <c r="AN115" s="972"/>
      <c r="AO115" s="973"/>
      <c r="AP115" s="975">
        <v>0.3</v>
      </c>
      <c r="AQ115" s="976"/>
      <c r="AR115" s="976"/>
      <c r="AS115" s="976"/>
      <c r="AT115" s="977"/>
      <c r="AU115" s="985"/>
      <c r="AV115" s="986"/>
      <c r="AW115" s="986"/>
      <c r="AX115" s="986"/>
      <c r="AY115" s="986"/>
      <c r="AZ115" s="861" t="s">
        <v>452</v>
      </c>
      <c r="BA115" s="796"/>
      <c r="BB115" s="796"/>
      <c r="BC115" s="796"/>
      <c r="BD115" s="796"/>
      <c r="BE115" s="796"/>
      <c r="BF115" s="796"/>
      <c r="BG115" s="796"/>
      <c r="BH115" s="796"/>
      <c r="BI115" s="796"/>
      <c r="BJ115" s="796"/>
      <c r="BK115" s="796"/>
      <c r="BL115" s="796"/>
      <c r="BM115" s="796"/>
      <c r="BN115" s="796"/>
      <c r="BO115" s="796"/>
      <c r="BP115" s="797"/>
      <c r="BQ115" s="862" t="s">
        <v>135</v>
      </c>
      <c r="BR115" s="863"/>
      <c r="BS115" s="863"/>
      <c r="BT115" s="863"/>
      <c r="BU115" s="863"/>
      <c r="BV115" s="863" t="s">
        <v>135</v>
      </c>
      <c r="BW115" s="863"/>
      <c r="BX115" s="863"/>
      <c r="BY115" s="863"/>
      <c r="BZ115" s="863"/>
      <c r="CA115" s="863" t="s">
        <v>135</v>
      </c>
      <c r="CB115" s="863"/>
      <c r="CC115" s="863"/>
      <c r="CD115" s="863"/>
      <c r="CE115" s="863"/>
      <c r="CF115" s="924" t="s">
        <v>135</v>
      </c>
      <c r="CG115" s="925"/>
      <c r="CH115" s="925"/>
      <c r="CI115" s="925"/>
      <c r="CJ115" s="925"/>
      <c r="CK115" s="980"/>
      <c r="CL115" s="867"/>
      <c r="CM115" s="861" t="s">
        <v>453</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135</v>
      </c>
      <c r="DH115" s="826"/>
      <c r="DI115" s="826"/>
      <c r="DJ115" s="826"/>
      <c r="DK115" s="827"/>
      <c r="DL115" s="828" t="s">
        <v>135</v>
      </c>
      <c r="DM115" s="826"/>
      <c r="DN115" s="826"/>
      <c r="DO115" s="826"/>
      <c r="DP115" s="827"/>
      <c r="DQ115" s="828" t="s">
        <v>135</v>
      </c>
      <c r="DR115" s="826"/>
      <c r="DS115" s="826"/>
      <c r="DT115" s="826"/>
      <c r="DU115" s="827"/>
      <c r="DV115" s="873" t="s">
        <v>135</v>
      </c>
      <c r="DW115" s="874"/>
      <c r="DX115" s="874"/>
      <c r="DY115" s="874"/>
      <c r="DZ115" s="875"/>
    </row>
    <row r="116" spans="1:130" s="248" customFormat="1" ht="26.25" customHeight="1" x14ac:dyDescent="0.15">
      <c r="A116" s="969"/>
      <c r="B116" s="970"/>
      <c r="C116" s="929" t="s">
        <v>454</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135</v>
      </c>
      <c r="AB116" s="826"/>
      <c r="AC116" s="826"/>
      <c r="AD116" s="826"/>
      <c r="AE116" s="827"/>
      <c r="AF116" s="828" t="s">
        <v>135</v>
      </c>
      <c r="AG116" s="826"/>
      <c r="AH116" s="826"/>
      <c r="AI116" s="826"/>
      <c r="AJ116" s="827"/>
      <c r="AK116" s="828" t="s">
        <v>135</v>
      </c>
      <c r="AL116" s="826"/>
      <c r="AM116" s="826"/>
      <c r="AN116" s="826"/>
      <c r="AO116" s="827"/>
      <c r="AP116" s="873" t="s">
        <v>135</v>
      </c>
      <c r="AQ116" s="874"/>
      <c r="AR116" s="874"/>
      <c r="AS116" s="874"/>
      <c r="AT116" s="875"/>
      <c r="AU116" s="985"/>
      <c r="AV116" s="986"/>
      <c r="AW116" s="986"/>
      <c r="AX116" s="986"/>
      <c r="AY116" s="986"/>
      <c r="AZ116" s="912" t="s">
        <v>455</v>
      </c>
      <c r="BA116" s="913"/>
      <c r="BB116" s="913"/>
      <c r="BC116" s="913"/>
      <c r="BD116" s="913"/>
      <c r="BE116" s="913"/>
      <c r="BF116" s="913"/>
      <c r="BG116" s="913"/>
      <c r="BH116" s="913"/>
      <c r="BI116" s="913"/>
      <c r="BJ116" s="913"/>
      <c r="BK116" s="913"/>
      <c r="BL116" s="913"/>
      <c r="BM116" s="913"/>
      <c r="BN116" s="913"/>
      <c r="BO116" s="913"/>
      <c r="BP116" s="914"/>
      <c r="BQ116" s="862" t="s">
        <v>135</v>
      </c>
      <c r="BR116" s="863"/>
      <c r="BS116" s="863"/>
      <c r="BT116" s="863"/>
      <c r="BU116" s="863"/>
      <c r="BV116" s="863" t="s">
        <v>135</v>
      </c>
      <c r="BW116" s="863"/>
      <c r="BX116" s="863"/>
      <c r="BY116" s="863"/>
      <c r="BZ116" s="863"/>
      <c r="CA116" s="863" t="s">
        <v>135</v>
      </c>
      <c r="CB116" s="863"/>
      <c r="CC116" s="863"/>
      <c r="CD116" s="863"/>
      <c r="CE116" s="863"/>
      <c r="CF116" s="924" t="s">
        <v>135</v>
      </c>
      <c r="CG116" s="925"/>
      <c r="CH116" s="925"/>
      <c r="CI116" s="925"/>
      <c r="CJ116" s="925"/>
      <c r="CK116" s="980"/>
      <c r="CL116" s="867"/>
      <c r="CM116" s="870" t="s">
        <v>456</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135</v>
      </c>
      <c r="DH116" s="826"/>
      <c r="DI116" s="826"/>
      <c r="DJ116" s="826"/>
      <c r="DK116" s="827"/>
      <c r="DL116" s="828" t="s">
        <v>135</v>
      </c>
      <c r="DM116" s="826"/>
      <c r="DN116" s="826"/>
      <c r="DO116" s="826"/>
      <c r="DP116" s="827"/>
      <c r="DQ116" s="828" t="s">
        <v>135</v>
      </c>
      <c r="DR116" s="826"/>
      <c r="DS116" s="826"/>
      <c r="DT116" s="826"/>
      <c r="DU116" s="827"/>
      <c r="DV116" s="873" t="s">
        <v>135</v>
      </c>
      <c r="DW116" s="874"/>
      <c r="DX116" s="874"/>
      <c r="DY116" s="874"/>
      <c r="DZ116" s="875"/>
    </row>
    <row r="117" spans="1:130" s="248" customFormat="1" ht="26.25" customHeight="1" x14ac:dyDescent="0.15">
      <c r="A117" s="950" t="s">
        <v>184</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457</v>
      </c>
      <c r="Z117" s="952"/>
      <c r="AA117" s="957">
        <v>12779949</v>
      </c>
      <c r="AB117" s="958"/>
      <c r="AC117" s="958"/>
      <c r="AD117" s="958"/>
      <c r="AE117" s="959"/>
      <c r="AF117" s="960">
        <v>13792977</v>
      </c>
      <c r="AG117" s="958"/>
      <c r="AH117" s="958"/>
      <c r="AI117" s="958"/>
      <c r="AJ117" s="959"/>
      <c r="AK117" s="960">
        <v>14191782</v>
      </c>
      <c r="AL117" s="958"/>
      <c r="AM117" s="958"/>
      <c r="AN117" s="958"/>
      <c r="AO117" s="959"/>
      <c r="AP117" s="961"/>
      <c r="AQ117" s="962"/>
      <c r="AR117" s="962"/>
      <c r="AS117" s="962"/>
      <c r="AT117" s="963"/>
      <c r="AU117" s="985"/>
      <c r="AV117" s="986"/>
      <c r="AW117" s="986"/>
      <c r="AX117" s="986"/>
      <c r="AY117" s="986"/>
      <c r="AZ117" s="912" t="s">
        <v>458</v>
      </c>
      <c r="BA117" s="913"/>
      <c r="BB117" s="913"/>
      <c r="BC117" s="913"/>
      <c r="BD117" s="913"/>
      <c r="BE117" s="913"/>
      <c r="BF117" s="913"/>
      <c r="BG117" s="913"/>
      <c r="BH117" s="913"/>
      <c r="BI117" s="913"/>
      <c r="BJ117" s="913"/>
      <c r="BK117" s="913"/>
      <c r="BL117" s="913"/>
      <c r="BM117" s="913"/>
      <c r="BN117" s="913"/>
      <c r="BO117" s="913"/>
      <c r="BP117" s="914"/>
      <c r="BQ117" s="862" t="s">
        <v>135</v>
      </c>
      <c r="BR117" s="863"/>
      <c r="BS117" s="863"/>
      <c r="BT117" s="863"/>
      <c r="BU117" s="863"/>
      <c r="BV117" s="863" t="s">
        <v>135</v>
      </c>
      <c r="BW117" s="863"/>
      <c r="BX117" s="863"/>
      <c r="BY117" s="863"/>
      <c r="BZ117" s="863"/>
      <c r="CA117" s="863" t="s">
        <v>135</v>
      </c>
      <c r="CB117" s="863"/>
      <c r="CC117" s="863"/>
      <c r="CD117" s="863"/>
      <c r="CE117" s="863"/>
      <c r="CF117" s="924" t="s">
        <v>135</v>
      </c>
      <c r="CG117" s="925"/>
      <c r="CH117" s="925"/>
      <c r="CI117" s="925"/>
      <c r="CJ117" s="925"/>
      <c r="CK117" s="980"/>
      <c r="CL117" s="867"/>
      <c r="CM117" s="870" t="s">
        <v>459</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135</v>
      </c>
      <c r="DH117" s="826"/>
      <c r="DI117" s="826"/>
      <c r="DJ117" s="826"/>
      <c r="DK117" s="827"/>
      <c r="DL117" s="828" t="s">
        <v>135</v>
      </c>
      <c r="DM117" s="826"/>
      <c r="DN117" s="826"/>
      <c r="DO117" s="826"/>
      <c r="DP117" s="827"/>
      <c r="DQ117" s="828" t="s">
        <v>135</v>
      </c>
      <c r="DR117" s="826"/>
      <c r="DS117" s="826"/>
      <c r="DT117" s="826"/>
      <c r="DU117" s="827"/>
      <c r="DV117" s="873" t="s">
        <v>135</v>
      </c>
      <c r="DW117" s="874"/>
      <c r="DX117" s="874"/>
      <c r="DY117" s="874"/>
      <c r="DZ117" s="875"/>
    </row>
    <row r="118" spans="1:130" s="248" customFormat="1" ht="26.25" customHeight="1" x14ac:dyDescent="0.15">
      <c r="A118" s="950" t="s">
        <v>433</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430</v>
      </c>
      <c r="AB118" s="951"/>
      <c r="AC118" s="951"/>
      <c r="AD118" s="951"/>
      <c r="AE118" s="952"/>
      <c r="AF118" s="953" t="s">
        <v>431</v>
      </c>
      <c r="AG118" s="951"/>
      <c r="AH118" s="951"/>
      <c r="AI118" s="951"/>
      <c r="AJ118" s="952"/>
      <c r="AK118" s="953" t="s">
        <v>304</v>
      </c>
      <c r="AL118" s="951"/>
      <c r="AM118" s="951"/>
      <c r="AN118" s="951"/>
      <c r="AO118" s="952"/>
      <c r="AP118" s="954" t="s">
        <v>432</v>
      </c>
      <c r="AQ118" s="955"/>
      <c r="AR118" s="955"/>
      <c r="AS118" s="955"/>
      <c r="AT118" s="956"/>
      <c r="AU118" s="985"/>
      <c r="AV118" s="986"/>
      <c r="AW118" s="986"/>
      <c r="AX118" s="986"/>
      <c r="AY118" s="986"/>
      <c r="AZ118" s="928" t="s">
        <v>460</v>
      </c>
      <c r="BA118" s="929"/>
      <c r="BB118" s="929"/>
      <c r="BC118" s="929"/>
      <c r="BD118" s="929"/>
      <c r="BE118" s="929"/>
      <c r="BF118" s="929"/>
      <c r="BG118" s="929"/>
      <c r="BH118" s="929"/>
      <c r="BI118" s="929"/>
      <c r="BJ118" s="929"/>
      <c r="BK118" s="929"/>
      <c r="BL118" s="929"/>
      <c r="BM118" s="929"/>
      <c r="BN118" s="929"/>
      <c r="BO118" s="929"/>
      <c r="BP118" s="930"/>
      <c r="BQ118" s="931" t="s">
        <v>135</v>
      </c>
      <c r="BR118" s="894"/>
      <c r="BS118" s="894"/>
      <c r="BT118" s="894"/>
      <c r="BU118" s="894"/>
      <c r="BV118" s="894" t="s">
        <v>135</v>
      </c>
      <c r="BW118" s="894"/>
      <c r="BX118" s="894"/>
      <c r="BY118" s="894"/>
      <c r="BZ118" s="894"/>
      <c r="CA118" s="894" t="s">
        <v>135</v>
      </c>
      <c r="CB118" s="894"/>
      <c r="CC118" s="894"/>
      <c r="CD118" s="894"/>
      <c r="CE118" s="894"/>
      <c r="CF118" s="924" t="s">
        <v>135</v>
      </c>
      <c r="CG118" s="925"/>
      <c r="CH118" s="925"/>
      <c r="CI118" s="925"/>
      <c r="CJ118" s="925"/>
      <c r="CK118" s="980"/>
      <c r="CL118" s="867"/>
      <c r="CM118" s="870" t="s">
        <v>461</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135</v>
      </c>
      <c r="DH118" s="826"/>
      <c r="DI118" s="826"/>
      <c r="DJ118" s="826"/>
      <c r="DK118" s="827"/>
      <c r="DL118" s="828" t="s">
        <v>135</v>
      </c>
      <c r="DM118" s="826"/>
      <c r="DN118" s="826"/>
      <c r="DO118" s="826"/>
      <c r="DP118" s="827"/>
      <c r="DQ118" s="828" t="s">
        <v>135</v>
      </c>
      <c r="DR118" s="826"/>
      <c r="DS118" s="826"/>
      <c r="DT118" s="826"/>
      <c r="DU118" s="827"/>
      <c r="DV118" s="873" t="s">
        <v>135</v>
      </c>
      <c r="DW118" s="874"/>
      <c r="DX118" s="874"/>
      <c r="DY118" s="874"/>
      <c r="DZ118" s="875"/>
    </row>
    <row r="119" spans="1:130" s="248" customFormat="1" ht="26.25" customHeight="1" x14ac:dyDescent="0.15">
      <c r="A119" s="864" t="s">
        <v>436</v>
      </c>
      <c r="B119" s="865"/>
      <c r="C119" s="940" t="s">
        <v>437</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v>185378</v>
      </c>
      <c r="AB119" s="944"/>
      <c r="AC119" s="944"/>
      <c r="AD119" s="944"/>
      <c r="AE119" s="945"/>
      <c r="AF119" s="946">
        <v>165934</v>
      </c>
      <c r="AG119" s="944"/>
      <c r="AH119" s="944"/>
      <c r="AI119" s="944"/>
      <c r="AJ119" s="945"/>
      <c r="AK119" s="946">
        <v>194123</v>
      </c>
      <c r="AL119" s="944"/>
      <c r="AM119" s="944"/>
      <c r="AN119" s="944"/>
      <c r="AO119" s="945"/>
      <c r="AP119" s="947">
        <v>0.2</v>
      </c>
      <c r="AQ119" s="948"/>
      <c r="AR119" s="948"/>
      <c r="AS119" s="948"/>
      <c r="AT119" s="949"/>
      <c r="AU119" s="987"/>
      <c r="AV119" s="988"/>
      <c r="AW119" s="988"/>
      <c r="AX119" s="988"/>
      <c r="AY119" s="988"/>
      <c r="AZ119" s="279" t="s">
        <v>184</v>
      </c>
      <c r="BA119" s="279"/>
      <c r="BB119" s="279"/>
      <c r="BC119" s="279"/>
      <c r="BD119" s="279"/>
      <c r="BE119" s="279"/>
      <c r="BF119" s="279"/>
      <c r="BG119" s="279"/>
      <c r="BH119" s="279"/>
      <c r="BI119" s="279"/>
      <c r="BJ119" s="279"/>
      <c r="BK119" s="279"/>
      <c r="BL119" s="279"/>
      <c r="BM119" s="279"/>
      <c r="BN119" s="279"/>
      <c r="BO119" s="926" t="s">
        <v>462</v>
      </c>
      <c r="BP119" s="927"/>
      <c r="BQ119" s="931">
        <v>181827063</v>
      </c>
      <c r="BR119" s="894"/>
      <c r="BS119" s="894"/>
      <c r="BT119" s="894"/>
      <c r="BU119" s="894"/>
      <c r="BV119" s="894">
        <v>182902481</v>
      </c>
      <c r="BW119" s="894"/>
      <c r="BX119" s="894"/>
      <c r="BY119" s="894"/>
      <c r="BZ119" s="894"/>
      <c r="CA119" s="894">
        <v>181402219</v>
      </c>
      <c r="CB119" s="894"/>
      <c r="CC119" s="894"/>
      <c r="CD119" s="894"/>
      <c r="CE119" s="894"/>
      <c r="CF119" s="792"/>
      <c r="CG119" s="793"/>
      <c r="CH119" s="793"/>
      <c r="CI119" s="793"/>
      <c r="CJ119" s="883"/>
      <c r="CK119" s="981"/>
      <c r="CL119" s="869"/>
      <c r="CM119" s="887" t="s">
        <v>463</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290117</v>
      </c>
      <c r="DH119" s="809"/>
      <c r="DI119" s="809"/>
      <c r="DJ119" s="809"/>
      <c r="DK119" s="810"/>
      <c r="DL119" s="811">
        <v>262226</v>
      </c>
      <c r="DM119" s="809"/>
      <c r="DN119" s="809"/>
      <c r="DO119" s="809"/>
      <c r="DP119" s="810"/>
      <c r="DQ119" s="811">
        <v>336831</v>
      </c>
      <c r="DR119" s="809"/>
      <c r="DS119" s="809"/>
      <c r="DT119" s="809"/>
      <c r="DU119" s="810"/>
      <c r="DV119" s="897">
        <v>0.4</v>
      </c>
      <c r="DW119" s="898"/>
      <c r="DX119" s="898"/>
      <c r="DY119" s="898"/>
      <c r="DZ119" s="899"/>
    </row>
    <row r="120" spans="1:130" s="248" customFormat="1" ht="26.25" customHeight="1" x14ac:dyDescent="0.15">
      <c r="A120" s="866"/>
      <c r="B120" s="867"/>
      <c r="C120" s="870" t="s">
        <v>440</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135</v>
      </c>
      <c r="AB120" s="826"/>
      <c r="AC120" s="826"/>
      <c r="AD120" s="826"/>
      <c r="AE120" s="827"/>
      <c r="AF120" s="828" t="s">
        <v>135</v>
      </c>
      <c r="AG120" s="826"/>
      <c r="AH120" s="826"/>
      <c r="AI120" s="826"/>
      <c r="AJ120" s="827"/>
      <c r="AK120" s="828" t="s">
        <v>135</v>
      </c>
      <c r="AL120" s="826"/>
      <c r="AM120" s="826"/>
      <c r="AN120" s="826"/>
      <c r="AO120" s="827"/>
      <c r="AP120" s="873" t="s">
        <v>135</v>
      </c>
      <c r="AQ120" s="874"/>
      <c r="AR120" s="874"/>
      <c r="AS120" s="874"/>
      <c r="AT120" s="875"/>
      <c r="AU120" s="932" t="s">
        <v>464</v>
      </c>
      <c r="AV120" s="933"/>
      <c r="AW120" s="933"/>
      <c r="AX120" s="933"/>
      <c r="AY120" s="934"/>
      <c r="AZ120" s="909" t="s">
        <v>465</v>
      </c>
      <c r="BA120" s="854"/>
      <c r="BB120" s="854"/>
      <c r="BC120" s="854"/>
      <c r="BD120" s="854"/>
      <c r="BE120" s="854"/>
      <c r="BF120" s="854"/>
      <c r="BG120" s="854"/>
      <c r="BH120" s="854"/>
      <c r="BI120" s="854"/>
      <c r="BJ120" s="854"/>
      <c r="BK120" s="854"/>
      <c r="BL120" s="854"/>
      <c r="BM120" s="854"/>
      <c r="BN120" s="854"/>
      <c r="BO120" s="854"/>
      <c r="BP120" s="855"/>
      <c r="BQ120" s="910">
        <v>31821731</v>
      </c>
      <c r="BR120" s="891"/>
      <c r="BS120" s="891"/>
      <c r="BT120" s="891"/>
      <c r="BU120" s="891"/>
      <c r="BV120" s="891">
        <v>31590123</v>
      </c>
      <c r="BW120" s="891"/>
      <c r="BX120" s="891"/>
      <c r="BY120" s="891"/>
      <c r="BZ120" s="891"/>
      <c r="CA120" s="891">
        <v>29673458</v>
      </c>
      <c r="CB120" s="891"/>
      <c r="CC120" s="891"/>
      <c r="CD120" s="891"/>
      <c r="CE120" s="891"/>
      <c r="CF120" s="915">
        <v>36.6</v>
      </c>
      <c r="CG120" s="916"/>
      <c r="CH120" s="916"/>
      <c r="CI120" s="916"/>
      <c r="CJ120" s="916"/>
      <c r="CK120" s="917" t="s">
        <v>466</v>
      </c>
      <c r="CL120" s="901"/>
      <c r="CM120" s="901"/>
      <c r="CN120" s="901"/>
      <c r="CO120" s="902"/>
      <c r="CP120" s="921" t="s">
        <v>408</v>
      </c>
      <c r="CQ120" s="922"/>
      <c r="CR120" s="922"/>
      <c r="CS120" s="922"/>
      <c r="CT120" s="922"/>
      <c r="CU120" s="922"/>
      <c r="CV120" s="922"/>
      <c r="CW120" s="922"/>
      <c r="CX120" s="922"/>
      <c r="CY120" s="922"/>
      <c r="CZ120" s="922"/>
      <c r="DA120" s="922"/>
      <c r="DB120" s="922"/>
      <c r="DC120" s="922"/>
      <c r="DD120" s="922"/>
      <c r="DE120" s="922"/>
      <c r="DF120" s="923"/>
      <c r="DG120" s="910">
        <v>24265418</v>
      </c>
      <c r="DH120" s="891"/>
      <c r="DI120" s="891"/>
      <c r="DJ120" s="891"/>
      <c r="DK120" s="891"/>
      <c r="DL120" s="891">
        <v>26094649</v>
      </c>
      <c r="DM120" s="891"/>
      <c r="DN120" s="891"/>
      <c r="DO120" s="891"/>
      <c r="DP120" s="891"/>
      <c r="DQ120" s="891">
        <v>26807442</v>
      </c>
      <c r="DR120" s="891"/>
      <c r="DS120" s="891"/>
      <c r="DT120" s="891"/>
      <c r="DU120" s="891"/>
      <c r="DV120" s="892">
        <v>33</v>
      </c>
      <c r="DW120" s="892"/>
      <c r="DX120" s="892"/>
      <c r="DY120" s="892"/>
      <c r="DZ120" s="893"/>
    </row>
    <row r="121" spans="1:130" s="248" customFormat="1" ht="26.25" customHeight="1" x14ac:dyDescent="0.15">
      <c r="A121" s="866"/>
      <c r="B121" s="867"/>
      <c r="C121" s="912" t="s">
        <v>467</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135</v>
      </c>
      <c r="AB121" s="826"/>
      <c r="AC121" s="826"/>
      <c r="AD121" s="826"/>
      <c r="AE121" s="827"/>
      <c r="AF121" s="828" t="s">
        <v>135</v>
      </c>
      <c r="AG121" s="826"/>
      <c r="AH121" s="826"/>
      <c r="AI121" s="826"/>
      <c r="AJ121" s="827"/>
      <c r="AK121" s="828" t="s">
        <v>135</v>
      </c>
      <c r="AL121" s="826"/>
      <c r="AM121" s="826"/>
      <c r="AN121" s="826"/>
      <c r="AO121" s="827"/>
      <c r="AP121" s="873" t="s">
        <v>135</v>
      </c>
      <c r="AQ121" s="874"/>
      <c r="AR121" s="874"/>
      <c r="AS121" s="874"/>
      <c r="AT121" s="875"/>
      <c r="AU121" s="935"/>
      <c r="AV121" s="936"/>
      <c r="AW121" s="936"/>
      <c r="AX121" s="936"/>
      <c r="AY121" s="937"/>
      <c r="AZ121" s="861" t="s">
        <v>468</v>
      </c>
      <c r="BA121" s="796"/>
      <c r="BB121" s="796"/>
      <c r="BC121" s="796"/>
      <c r="BD121" s="796"/>
      <c r="BE121" s="796"/>
      <c r="BF121" s="796"/>
      <c r="BG121" s="796"/>
      <c r="BH121" s="796"/>
      <c r="BI121" s="796"/>
      <c r="BJ121" s="796"/>
      <c r="BK121" s="796"/>
      <c r="BL121" s="796"/>
      <c r="BM121" s="796"/>
      <c r="BN121" s="796"/>
      <c r="BO121" s="796"/>
      <c r="BP121" s="797"/>
      <c r="BQ121" s="862">
        <v>35088470</v>
      </c>
      <c r="BR121" s="863"/>
      <c r="BS121" s="863"/>
      <c r="BT121" s="863"/>
      <c r="BU121" s="863"/>
      <c r="BV121" s="863">
        <v>39569385</v>
      </c>
      <c r="BW121" s="863"/>
      <c r="BX121" s="863"/>
      <c r="BY121" s="863"/>
      <c r="BZ121" s="863"/>
      <c r="CA121" s="863">
        <v>38467746</v>
      </c>
      <c r="CB121" s="863"/>
      <c r="CC121" s="863"/>
      <c r="CD121" s="863"/>
      <c r="CE121" s="863"/>
      <c r="CF121" s="924">
        <v>47.4</v>
      </c>
      <c r="CG121" s="925"/>
      <c r="CH121" s="925"/>
      <c r="CI121" s="925"/>
      <c r="CJ121" s="925"/>
      <c r="CK121" s="918"/>
      <c r="CL121" s="904"/>
      <c r="CM121" s="904"/>
      <c r="CN121" s="904"/>
      <c r="CO121" s="905"/>
      <c r="CP121" s="884" t="s">
        <v>407</v>
      </c>
      <c r="CQ121" s="885"/>
      <c r="CR121" s="885"/>
      <c r="CS121" s="885"/>
      <c r="CT121" s="885"/>
      <c r="CU121" s="885"/>
      <c r="CV121" s="885"/>
      <c r="CW121" s="885"/>
      <c r="CX121" s="885"/>
      <c r="CY121" s="885"/>
      <c r="CZ121" s="885"/>
      <c r="DA121" s="885"/>
      <c r="DB121" s="885"/>
      <c r="DC121" s="885"/>
      <c r="DD121" s="885"/>
      <c r="DE121" s="885"/>
      <c r="DF121" s="886"/>
      <c r="DG121" s="862">
        <v>14924080</v>
      </c>
      <c r="DH121" s="863"/>
      <c r="DI121" s="863"/>
      <c r="DJ121" s="863"/>
      <c r="DK121" s="863"/>
      <c r="DL121" s="863">
        <v>13383551</v>
      </c>
      <c r="DM121" s="863"/>
      <c r="DN121" s="863"/>
      <c r="DO121" s="863"/>
      <c r="DP121" s="863"/>
      <c r="DQ121" s="863">
        <v>11878602</v>
      </c>
      <c r="DR121" s="863"/>
      <c r="DS121" s="863"/>
      <c r="DT121" s="863"/>
      <c r="DU121" s="863"/>
      <c r="DV121" s="840">
        <v>14.6</v>
      </c>
      <c r="DW121" s="840"/>
      <c r="DX121" s="840"/>
      <c r="DY121" s="840"/>
      <c r="DZ121" s="841"/>
    </row>
    <row r="122" spans="1:130" s="248" customFormat="1" ht="26.25" customHeight="1" x14ac:dyDescent="0.15">
      <c r="A122" s="866"/>
      <c r="B122" s="867"/>
      <c r="C122" s="870" t="s">
        <v>450</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135</v>
      </c>
      <c r="AB122" s="826"/>
      <c r="AC122" s="826"/>
      <c r="AD122" s="826"/>
      <c r="AE122" s="827"/>
      <c r="AF122" s="828" t="s">
        <v>135</v>
      </c>
      <c r="AG122" s="826"/>
      <c r="AH122" s="826"/>
      <c r="AI122" s="826"/>
      <c r="AJ122" s="827"/>
      <c r="AK122" s="828" t="s">
        <v>135</v>
      </c>
      <c r="AL122" s="826"/>
      <c r="AM122" s="826"/>
      <c r="AN122" s="826"/>
      <c r="AO122" s="827"/>
      <c r="AP122" s="873" t="s">
        <v>135</v>
      </c>
      <c r="AQ122" s="874"/>
      <c r="AR122" s="874"/>
      <c r="AS122" s="874"/>
      <c r="AT122" s="875"/>
      <c r="AU122" s="935"/>
      <c r="AV122" s="936"/>
      <c r="AW122" s="936"/>
      <c r="AX122" s="936"/>
      <c r="AY122" s="937"/>
      <c r="AZ122" s="928" t="s">
        <v>469</v>
      </c>
      <c r="BA122" s="929"/>
      <c r="BB122" s="929"/>
      <c r="BC122" s="929"/>
      <c r="BD122" s="929"/>
      <c r="BE122" s="929"/>
      <c r="BF122" s="929"/>
      <c r="BG122" s="929"/>
      <c r="BH122" s="929"/>
      <c r="BI122" s="929"/>
      <c r="BJ122" s="929"/>
      <c r="BK122" s="929"/>
      <c r="BL122" s="929"/>
      <c r="BM122" s="929"/>
      <c r="BN122" s="929"/>
      <c r="BO122" s="929"/>
      <c r="BP122" s="930"/>
      <c r="BQ122" s="931">
        <v>113047910</v>
      </c>
      <c r="BR122" s="894"/>
      <c r="BS122" s="894"/>
      <c r="BT122" s="894"/>
      <c r="BU122" s="894"/>
      <c r="BV122" s="894">
        <v>111959656</v>
      </c>
      <c r="BW122" s="894"/>
      <c r="BX122" s="894"/>
      <c r="BY122" s="894"/>
      <c r="BZ122" s="894"/>
      <c r="CA122" s="894">
        <v>111252980</v>
      </c>
      <c r="CB122" s="894"/>
      <c r="CC122" s="894"/>
      <c r="CD122" s="894"/>
      <c r="CE122" s="894"/>
      <c r="CF122" s="895">
        <v>137.1</v>
      </c>
      <c r="CG122" s="896"/>
      <c r="CH122" s="896"/>
      <c r="CI122" s="896"/>
      <c r="CJ122" s="896"/>
      <c r="CK122" s="918"/>
      <c r="CL122" s="904"/>
      <c r="CM122" s="904"/>
      <c r="CN122" s="904"/>
      <c r="CO122" s="905"/>
      <c r="CP122" s="884" t="s">
        <v>405</v>
      </c>
      <c r="CQ122" s="885"/>
      <c r="CR122" s="885"/>
      <c r="CS122" s="885"/>
      <c r="CT122" s="885"/>
      <c r="CU122" s="885"/>
      <c r="CV122" s="885"/>
      <c r="CW122" s="885"/>
      <c r="CX122" s="885"/>
      <c r="CY122" s="885"/>
      <c r="CZ122" s="885"/>
      <c r="DA122" s="885"/>
      <c r="DB122" s="885"/>
      <c r="DC122" s="885"/>
      <c r="DD122" s="885"/>
      <c r="DE122" s="885"/>
      <c r="DF122" s="886"/>
      <c r="DG122" s="862">
        <v>338813</v>
      </c>
      <c r="DH122" s="863"/>
      <c r="DI122" s="863"/>
      <c r="DJ122" s="863"/>
      <c r="DK122" s="863"/>
      <c r="DL122" s="863">
        <v>317740</v>
      </c>
      <c r="DM122" s="863"/>
      <c r="DN122" s="863"/>
      <c r="DO122" s="863"/>
      <c r="DP122" s="863"/>
      <c r="DQ122" s="863">
        <v>300219</v>
      </c>
      <c r="DR122" s="863"/>
      <c r="DS122" s="863"/>
      <c r="DT122" s="863"/>
      <c r="DU122" s="863"/>
      <c r="DV122" s="840">
        <v>0.4</v>
      </c>
      <c r="DW122" s="840"/>
      <c r="DX122" s="840"/>
      <c r="DY122" s="840"/>
      <c r="DZ122" s="841"/>
    </row>
    <row r="123" spans="1:130" s="248" customFormat="1" ht="26.25" customHeight="1" x14ac:dyDescent="0.15">
      <c r="A123" s="866"/>
      <c r="B123" s="867"/>
      <c r="C123" s="870" t="s">
        <v>456</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135</v>
      </c>
      <c r="AB123" s="826"/>
      <c r="AC123" s="826"/>
      <c r="AD123" s="826"/>
      <c r="AE123" s="827"/>
      <c r="AF123" s="828" t="s">
        <v>135</v>
      </c>
      <c r="AG123" s="826"/>
      <c r="AH123" s="826"/>
      <c r="AI123" s="826"/>
      <c r="AJ123" s="827"/>
      <c r="AK123" s="828" t="s">
        <v>135</v>
      </c>
      <c r="AL123" s="826"/>
      <c r="AM123" s="826"/>
      <c r="AN123" s="826"/>
      <c r="AO123" s="827"/>
      <c r="AP123" s="873" t="s">
        <v>135</v>
      </c>
      <c r="AQ123" s="874"/>
      <c r="AR123" s="874"/>
      <c r="AS123" s="874"/>
      <c r="AT123" s="875"/>
      <c r="AU123" s="938"/>
      <c r="AV123" s="939"/>
      <c r="AW123" s="939"/>
      <c r="AX123" s="939"/>
      <c r="AY123" s="939"/>
      <c r="AZ123" s="279" t="s">
        <v>184</v>
      </c>
      <c r="BA123" s="279"/>
      <c r="BB123" s="279"/>
      <c r="BC123" s="279"/>
      <c r="BD123" s="279"/>
      <c r="BE123" s="279"/>
      <c r="BF123" s="279"/>
      <c r="BG123" s="279"/>
      <c r="BH123" s="279"/>
      <c r="BI123" s="279"/>
      <c r="BJ123" s="279"/>
      <c r="BK123" s="279"/>
      <c r="BL123" s="279"/>
      <c r="BM123" s="279"/>
      <c r="BN123" s="279"/>
      <c r="BO123" s="926" t="s">
        <v>470</v>
      </c>
      <c r="BP123" s="927"/>
      <c r="BQ123" s="881">
        <v>179958111</v>
      </c>
      <c r="BR123" s="882"/>
      <c r="BS123" s="882"/>
      <c r="BT123" s="882"/>
      <c r="BU123" s="882"/>
      <c r="BV123" s="882">
        <v>183119164</v>
      </c>
      <c r="BW123" s="882"/>
      <c r="BX123" s="882"/>
      <c r="BY123" s="882"/>
      <c r="BZ123" s="882"/>
      <c r="CA123" s="882">
        <v>179394184</v>
      </c>
      <c r="CB123" s="882"/>
      <c r="CC123" s="882"/>
      <c r="CD123" s="882"/>
      <c r="CE123" s="882"/>
      <c r="CF123" s="792"/>
      <c r="CG123" s="793"/>
      <c r="CH123" s="793"/>
      <c r="CI123" s="793"/>
      <c r="CJ123" s="883"/>
      <c r="CK123" s="918"/>
      <c r="CL123" s="904"/>
      <c r="CM123" s="904"/>
      <c r="CN123" s="904"/>
      <c r="CO123" s="905"/>
      <c r="CP123" s="884" t="s">
        <v>401</v>
      </c>
      <c r="CQ123" s="885"/>
      <c r="CR123" s="885"/>
      <c r="CS123" s="885"/>
      <c r="CT123" s="885"/>
      <c r="CU123" s="885"/>
      <c r="CV123" s="885"/>
      <c r="CW123" s="885"/>
      <c r="CX123" s="885"/>
      <c r="CY123" s="885"/>
      <c r="CZ123" s="885"/>
      <c r="DA123" s="885"/>
      <c r="DB123" s="885"/>
      <c r="DC123" s="885"/>
      <c r="DD123" s="885"/>
      <c r="DE123" s="885"/>
      <c r="DF123" s="886"/>
      <c r="DG123" s="825" t="s">
        <v>135</v>
      </c>
      <c r="DH123" s="826"/>
      <c r="DI123" s="826"/>
      <c r="DJ123" s="826"/>
      <c r="DK123" s="827"/>
      <c r="DL123" s="828" t="s">
        <v>135</v>
      </c>
      <c r="DM123" s="826"/>
      <c r="DN123" s="826"/>
      <c r="DO123" s="826"/>
      <c r="DP123" s="827"/>
      <c r="DQ123" s="828" t="s">
        <v>135</v>
      </c>
      <c r="DR123" s="826"/>
      <c r="DS123" s="826"/>
      <c r="DT123" s="826"/>
      <c r="DU123" s="827"/>
      <c r="DV123" s="873" t="s">
        <v>135</v>
      </c>
      <c r="DW123" s="874"/>
      <c r="DX123" s="874"/>
      <c r="DY123" s="874"/>
      <c r="DZ123" s="875"/>
    </row>
    <row r="124" spans="1:130" s="248" customFormat="1" ht="26.25" customHeight="1" thickBot="1" x14ac:dyDescent="0.2">
      <c r="A124" s="866"/>
      <c r="B124" s="867"/>
      <c r="C124" s="870" t="s">
        <v>459</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135</v>
      </c>
      <c r="AB124" s="826"/>
      <c r="AC124" s="826"/>
      <c r="AD124" s="826"/>
      <c r="AE124" s="827"/>
      <c r="AF124" s="828" t="s">
        <v>135</v>
      </c>
      <c r="AG124" s="826"/>
      <c r="AH124" s="826"/>
      <c r="AI124" s="826"/>
      <c r="AJ124" s="827"/>
      <c r="AK124" s="828" t="s">
        <v>135</v>
      </c>
      <c r="AL124" s="826"/>
      <c r="AM124" s="826"/>
      <c r="AN124" s="826"/>
      <c r="AO124" s="827"/>
      <c r="AP124" s="873" t="s">
        <v>135</v>
      </c>
      <c r="AQ124" s="874"/>
      <c r="AR124" s="874"/>
      <c r="AS124" s="874"/>
      <c r="AT124" s="875"/>
      <c r="AU124" s="876" t="s">
        <v>471</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2.4</v>
      </c>
      <c r="BR124" s="880"/>
      <c r="BS124" s="880"/>
      <c r="BT124" s="880"/>
      <c r="BU124" s="880"/>
      <c r="BV124" s="880" t="s">
        <v>135</v>
      </c>
      <c r="BW124" s="880"/>
      <c r="BX124" s="880"/>
      <c r="BY124" s="880"/>
      <c r="BZ124" s="880"/>
      <c r="CA124" s="880">
        <v>2.4</v>
      </c>
      <c r="CB124" s="880"/>
      <c r="CC124" s="880"/>
      <c r="CD124" s="880"/>
      <c r="CE124" s="880"/>
      <c r="CF124" s="770"/>
      <c r="CG124" s="771"/>
      <c r="CH124" s="771"/>
      <c r="CI124" s="771"/>
      <c r="CJ124" s="911"/>
      <c r="CK124" s="919"/>
      <c r="CL124" s="919"/>
      <c r="CM124" s="919"/>
      <c r="CN124" s="919"/>
      <c r="CO124" s="920"/>
      <c r="CP124" s="884" t="s">
        <v>472</v>
      </c>
      <c r="CQ124" s="885"/>
      <c r="CR124" s="885"/>
      <c r="CS124" s="885"/>
      <c r="CT124" s="885"/>
      <c r="CU124" s="885"/>
      <c r="CV124" s="885"/>
      <c r="CW124" s="885"/>
      <c r="CX124" s="885"/>
      <c r="CY124" s="885"/>
      <c r="CZ124" s="885"/>
      <c r="DA124" s="885"/>
      <c r="DB124" s="885"/>
      <c r="DC124" s="885"/>
      <c r="DD124" s="885"/>
      <c r="DE124" s="885"/>
      <c r="DF124" s="886"/>
      <c r="DG124" s="808" t="s">
        <v>135</v>
      </c>
      <c r="DH124" s="809"/>
      <c r="DI124" s="809"/>
      <c r="DJ124" s="809"/>
      <c r="DK124" s="810"/>
      <c r="DL124" s="811" t="s">
        <v>135</v>
      </c>
      <c r="DM124" s="809"/>
      <c r="DN124" s="809"/>
      <c r="DO124" s="809"/>
      <c r="DP124" s="810"/>
      <c r="DQ124" s="811" t="s">
        <v>135</v>
      </c>
      <c r="DR124" s="809"/>
      <c r="DS124" s="809"/>
      <c r="DT124" s="809"/>
      <c r="DU124" s="810"/>
      <c r="DV124" s="897" t="s">
        <v>135</v>
      </c>
      <c r="DW124" s="898"/>
      <c r="DX124" s="898"/>
      <c r="DY124" s="898"/>
      <c r="DZ124" s="899"/>
    </row>
    <row r="125" spans="1:130" s="248" customFormat="1" ht="26.25" customHeight="1" x14ac:dyDescent="0.15">
      <c r="A125" s="866"/>
      <c r="B125" s="867"/>
      <c r="C125" s="870" t="s">
        <v>461</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135</v>
      </c>
      <c r="AB125" s="826"/>
      <c r="AC125" s="826"/>
      <c r="AD125" s="826"/>
      <c r="AE125" s="827"/>
      <c r="AF125" s="828" t="s">
        <v>135</v>
      </c>
      <c r="AG125" s="826"/>
      <c r="AH125" s="826"/>
      <c r="AI125" s="826"/>
      <c r="AJ125" s="827"/>
      <c r="AK125" s="828" t="s">
        <v>135</v>
      </c>
      <c r="AL125" s="826"/>
      <c r="AM125" s="826"/>
      <c r="AN125" s="826"/>
      <c r="AO125" s="827"/>
      <c r="AP125" s="873" t="s">
        <v>135</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473</v>
      </c>
      <c r="CL125" s="901"/>
      <c r="CM125" s="901"/>
      <c r="CN125" s="901"/>
      <c r="CO125" s="902"/>
      <c r="CP125" s="909" t="s">
        <v>474</v>
      </c>
      <c r="CQ125" s="854"/>
      <c r="CR125" s="854"/>
      <c r="CS125" s="854"/>
      <c r="CT125" s="854"/>
      <c r="CU125" s="854"/>
      <c r="CV125" s="854"/>
      <c r="CW125" s="854"/>
      <c r="CX125" s="854"/>
      <c r="CY125" s="854"/>
      <c r="CZ125" s="854"/>
      <c r="DA125" s="854"/>
      <c r="DB125" s="854"/>
      <c r="DC125" s="854"/>
      <c r="DD125" s="854"/>
      <c r="DE125" s="854"/>
      <c r="DF125" s="855"/>
      <c r="DG125" s="910" t="s">
        <v>135</v>
      </c>
      <c r="DH125" s="891"/>
      <c r="DI125" s="891"/>
      <c r="DJ125" s="891"/>
      <c r="DK125" s="891"/>
      <c r="DL125" s="891" t="s">
        <v>135</v>
      </c>
      <c r="DM125" s="891"/>
      <c r="DN125" s="891"/>
      <c r="DO125" s="891"/>
      <c r="DP125" s="891"/>
      <c r="DQ125" s="891" t="s">
        <v>135</v>
      </c>
      <c r="DR125" s="891"/>
      <c r="DS125" s="891"/>
      <c r="DT125" s="891"/>
      <c r="DU125" s="891"/>
      <c r="DV125" s="892" t="s">
        <v>135</v>
      </c>
      <c r="DW125" s="892"/>
      <c r="DX125" s="892"/>
      <c r="DY125" s="892"/>
      <c r="DZ125" s="893"/>
    </row>
    <row r="126" spans="1:130" s="248" customFormat="1" ht="26.25" customHeight="1" thickBot="1" x14ac:dyDescent="0.2">
      <c r="A126" s="866"/>
      <c r="B126" s="867"/>
      <c r="C126" s="870" t="s">
        <v>463</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27890</v>
      </c>
      <c r="AB126" s="826"/>
      <c r="AC126" s="826"/>
      <c r="AD126" s="826"/>
      <c r="AE126" s="827"/>
      <c r="AF126" s="828">
        <v>27891</v>
      </c>
      <c r="AG126" s="826"/>
      <c r="AH126" s="826"/>
      <c r="AI126" s="826"/>
      <c r="AJ126" s="827"/>
      <c r="AK126" s="828">
        <v>27890</v>
      </c>
      <c r="AL126" s="826"/>
      <c r="AM126" s="826"/>
      <c r="AN126" s="826"/>
      <c r="AO126" s="827"/>
      <c r="AP126" s="873">
        <v>0</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475</v>
      </c>
      <c r="CQ126" s="796"/>
      <c r="CR126" s="796"/>
      <c r="CS126" s="796"/>
      <c r="CT126" s="796"/>
      <c r="CU126" s="796"/>
      <c r="CV126" s="796"/>
      <c r="CW126" s="796"/>
      <c r="CX126" s="796"/>
      <c r="CY126" s="796"/>
      <c r="CZ126" s="796"/>
      <c r="DA126" s="796"/>
      <c r="DB126" s="796"/>
      <c r="DC126" s="796"/>
      <c r="DD126" s="796"/>
      <c r="DE126" s="796"/>
      <c r="DF126" s="797"/>
      <c r="DG126" s="862" t="s">
        <v>135</v>
      </c>
      <c r="DH126" s="863"/>
      <c r="DI126" s="863"/>
      <c r="DJ126" s="863"/>
      <c r="DK126" s="863"/>
      <c r="DL126" s="863" t="s">
        <v>135</v>
      </c>
      <c r="DM126" s="863"/>
      <c r="DN126" s="863"/>
      <c r="DO126" s="863"/>
      <c r="DP126" s="863"/>
      <c r="DQ126" s="863" t="s">
        <v>135</v>
      </c>
      <c r="DR126" s="863"/>
      <c r="DS126" s="863"/>
      <c r="DT126" s="863"/>
      <c r="DU126" s="863"/>
      <c r="DV126" s="840" t="s">
        <v>135</v>
      </c>
      <c r="DW126" s="840"/>
      <c r="DX126" s="840"/>
      <c r="DY126" s="840"/>
      <c r="DZ126" s="841"/>
    </row>
    <row r="127" spans="1:130" s="248" customFormat="1" ht="26.25" customHeight="1" x14ac:dyDescent="0.15">
      <c r="A127" s="868"/>
      <c r="B127" s="869"/>
      <c r="C127" s="887" t="s">
        <v>476</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135</v>
      </c>
      <c r="AB127" s="826"/>
      <c r="AC127" s="826"/>
      <c r="AD127" s="826"/>
      <c r="AE127" s="827"/>
      <c r="AF127" s="828" t="s">
        <v>135</v>
      </c>
      <c r="AG127" s="826"/>
      <c r="AH127" s="826"/>
      <c r="AI127" s="826"/>
      <c r="AJ127" s="827"/>
      <c r="AK127" s="828" t="s">
        <v>135</v>
      </c>
      <c r="AL127" s="826"/>
      <c r="AM127" s="826"/>
      <c r="AN127" s="826"/>
      <c r="AO127" s="827"/>
      <c r="AP127" s="873" t="s">
        <v>135</v>
      </c>
      <c r="AQ127" s="874"/>
      <c r="AR127" s="874"/>
      <c r="AS127" s="874"/>
      <c r="AT127" s="875"/>
      <c r="AU127" s="284"/>
      <c r="AV127" s="284"/>
      <c r="AW127" s="284"/>
      <c r="AX127" s="890" t="s">
        <v>477</v>
      </c>
      <c r="AY127" s="858"/>
      <c r="AZ127" s="858"/>
      <c r="BA127" s="858"/>
      <c r="BB127" s="858"/>
      <c r="BC127" s="858"/>
      <c r="BD127" s="858"/>
      <c r="BE127" s="859"/>
      <c r="BF127" s="857" t="s">
        <v>478</v>
      </c>
      <c r="BG127" s="858"/>
      <c r="BH127" s="858"/>
      <c r="BI127" s="858"/>
      <c r="BJ127" s="858"/>
      <c r="BK127" s="858"/>
      <c r="BL127" s="859"/>
      <c r="BM127" s="857" t="s">
        <v>479</v>
      </c>
      <c r="BN127" s="858"/>
      <c r="BO127" s="858"/>
      <c r="BP127" s="858"/>
      <c r="BQ127" s="858"/>
      <c r="BR127" s="858"/>
      <c r="BS127" s="859"/>
      <c r="BT127" s="857" t="s">
        <v>480</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481</v>
      </c>
      <c r="CQ127" s="796"/>
      <c r="CR127" s="796"/>
      <c r="CS127" s="796"/>
      <c r="CT127" s="796"/>
      <c r="CU127" s="796"/>
      <c r="CV127" s="796"/>
      <c r="CW127" s="796"/>
      <c r="CX127" s="796"/>
      <c r="CY127" s="796"/>
      <c r="CZ127" s="796"/>
      <c r="DA127" s="796"/>
      <c r="DB127" s="796"/>
      <c r="DC127" s="796"/>
      <c r="DD127" s="796"/>
      <c r="DE127" s="796"/>
      <c r="DF127" s="797"/>
      <c r="DG127" s="862" t="s">
        <v>135</v>
      </c>
      <c r="DH127" s="863"/>
      <c r="DI127" s="863"/>
      <c r="DJ127" s="863"/>
      <c r="DK127" s="863"/>
      <c r="DL127" s="863" t="s">
        <v>135</v>
      </c>
      <c r="DM127" s="863"/>
      <c r="DN127" s="863"/>
      <c r="DO127" s="863"/>
      <c r="DP127" s="863"/>
      <c r="DQ127" s="863" t="s">
        <v>135</v>
      </c>
      <c r="DR127" s="863"/>
      <c r="DS127" s="863"/>
      <c r="DT127" s="863"/>
      <c r="DU127" s="863"/>
      <c r="DV127" s="840" t="s">
        <v>135</v>
      </c>
      <c r="DW127" s="840"/>
      <c r="DX127" s="840"/>
      <c r="DY127" s="840"/>
      <c r="DZ127" s="841"/>
    </row>
    <row r="128" spans="1:130" s="248" customFormat="1" ht="26.25" customHeight="1" thickBot="1" x14ac:dyDescent="0.2">
      <c r="A128" s="842" t="s">
        <v>482</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483</v>
      </c>
      <c r="X128" s="844"/>
      <c r="Y128" s="844"/>
      <c r="Z128" s="845"/>
      <c r="AA128" s="846">
        <v>3320896</v>
      </c>
      <c r="AB128" s="847"/>
      <c r="AC128" s="847"/>
      <c r="AD128" s="847"/>
      <c r="AE128" s="848"/>
      <c r="AF128" s="849">
        <v>3560122</v>
      </c>
      <c r="AG128" s="847"/>
      <c r="AH128" s="847"/>
      <c r="AI128" s="847"/>
      <c r="AJ128" s="848"/>
      <c r="AK128" s="849">
        <v>3633257</v>
      </c>
      <c r="AL128" s="847"/>
      <c r="AM128" s="847"/>
      <c r="AN128" s="847"/>
      <c r="AO128" s="848"/>
      <c r="AP128" s="850"/>
      <c r="AQ128" s="851"/>
      <c r="AR128" s="851"/>
      <c r="AS128" s="851"/>
      <c r="AT128" s="852"/>
      <c r="AU128" s="284"/>
      <c r="AV128" s="284"/>
      <c r="AW128" s="284"/>
      <c r="AX128" s="853" t="s">
        <v>484</v>
      </c>
      <c r="AY128" s="854"/>
      <c r="AZ128" s="854"/>
      <c r="BA128" s="854"/>
      <c r="BB128" s="854"/>
      <c r="BC128" s="854"/>
      <c r="BD128" s="854"/>
      <c r="BE128" s="855"/>
      <c r="BF128" s="832" t="s">
        <v>135</v>
      </c>
      <c r="BG128" s="833"/>
      <c r="BH128" s="833"/>
      <c r="BI128" s="833"/>
      <c r="BJ128" s="833"/>
      <c r="BK128" s="833"/>
      <c r="BL128" s="856"/>
      <c r="BM128" s="832">
        <v>11.25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485</v>
      </c>
      <c r="CQ128" s="774"/>
      <c r="CR128" s="774"/>
      <c r="CS128" s="774"/>
      <c r="CT128" s="774"/>
      <c r="CU128" s="774"/>
      <c r="CV128" s="774"/>
      <c r="CW128" s="774"/>
      <c r="CX128" s="774"/>
      <c r="CY128" s="774"/>
      <c r="CZ128" s="774"/>
      <c r="DA128" s="774"/>
      <c r="DB128" s="774"/>
      <c r="DC128" s="774"/>
      <c r="DD128" s="774"/>
      <c r="DE128" s="774"/>
      <c r="DF128" s="775"/>
      <c r="DG128" s="836" t="s">
        <v>135</v>
      </c>
      <c r="DH128" s="837"/>
      <c r="DI128" s="837"/>
      <c r="DJ128" s="837"/>
      <c r="DK128" s="837"/>
      <c r="DL128" s="837" t="s">
        <v>135</v>
      </c>
      <c r="DM128" s="837"/>
      <c r="DN128" s="837"/>
      <c r="DO128" s="837"/>
      <c r="DP128" s="837"/>
      <c r="DQ128" s="837" t="s">
        <v>135</v>
      </c>
      <c r="DR128" s="837"/>
      <c r="DS128" s="837"/>
      <c r="DT128" s="837"/>
      <c r="DU128" s="837"/>
      <c r="DV128" s="838" t="s">
        <v>135</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486</v>
      </c>
      <c r="X129" s="823"/>
      <c r="Y129" s="823"/>
      <c r="Z129" s="824"/>
      <c r="AA129" s="825">
        <v>86669950</v>
      </c>
      <c r="AB129" s="826"/>
      <c r="AC129" s="826"/>
      <c r="AD129" s="826"/>
      <c r="AE129" s="827"/>
      <c r="AF129" s="828">
        <v>87376255</v>
      </c>
      <c r="AG129" s="826"/>
      <c r="AH129" s="826"/>
      <c r="AI129" s="826"/>
      <c r="AJ129" s="827"/>
      <c r="AK129" s="828">
        <v>90471061</v>
      </c>
      <c r="AL129" s="826"/>
      <c r="AM129" s="826"/>
      <c r="AN129" s="826"/>
      <c r="AO129" s="827"/>
      <c r="AP129" s="829"/>
      <c r="AQ129" s="830"/>
      <c r="AR129" s="830"/>
      <c r="AS129" s="830"/>
      <c r="AT129" s="831"/>
      <c r="AU129" s="286"/>
      <c r="AV129" s="286"/>
      <c r="AW129" s="286"/>
      <c r="AX129" s="795" t="s">
        <v>487</v>
      </c>
      <c r="AY129" s="796"/>
      <c r="AZ129" s="796"/>
      <c r="BA129" s="796"/>
      <c r="BB129" s="796"/>
      <c r="BC129" s="796"/>
      <c r="BD129" s="796"/>
      <c r="BE129" s="797"/>
      <c r="BF129" s="815" t="s">
        <v>135</v>
      </c>
      <c r="BG129" s="816"/>
      <c r="BH129" s="816"/>
      <c r="BI129" s="816"/>
      <c r="BJ129" s="816"/>
      <c r="BK129" s="816"/>
      <c r="BL129" s="817"/>
      <c r="BM129" s="815">
        <v>16.25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488</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489</v>
      </c>
      <c r="X130" s="823"/>
      <c r="Y130" s="823"/>
      <c r="Z130" s="824"/>
      <c r="AA130" s="825">
        <v>9253721</v>
      </c>
      <c r="AB130" s="826"/>
      <c r="AC130" s="826"/>
      <c r="AD130" s="826"/>
      <c r="AE130" s="827"/>
      <c r="AF130" s="828">
        <v>9242604</v>
      </c>
      <c r="AG130" s="826"/>
      <c r="AH130" s="826"/>
      <c r="AI130" s="826"/>
      <c r="AJ130" s="827"/>
      <c r="AK130" s="828">
        <v>9307750</v>
      </c>
      <c r="AL130" s="826"/>
      <c r="AM130" s="826"/>
      <c r="AN130" s="826"/>
      <c r="AO130" s="827"/>
      <c r="AP130" s="829"/>
      <c r="AQ130" s="830"/>
      <c r="AR130" s="830"/>
      <c r="AS130" s="830"/>
      <c r="AT130" s="831"/>
      <c r="AU130" s="286"/>
      <c r="AV130" s="286"/>
      <c r="AW130" s="286"/>
      <c r="AX130" s="795" t="s">
        <v>490</v>
      </c>
      <c r="AY130" s="796"/>
      <c r="AZ130" s="796"/>
      <c r="BA130" s="796"/>
      <c r="BB130" s="796"/>
      <c r="BC130" s="796"/>
      <c r="BD130" s="796"/>
      <c r="BE130" s="797"/>
      <c r="BF130" s="798">
        <v>1</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491</v>
      </c>
      <c r="X131" s="806"/>
      <c r="Y131" s="806"/>
      <c r="Z131" s="807"/>
      <c r="AA131" s="808">
        <v>77416229</v>
      </c>
      <c r="AB131" s="809"/>
      <c r="AC131" s="809"/>
      <c r="AD131" s="809"/>
      <c r="AE131" s="810"/>
      <c r="AF131" s="811">
        <v>78133651</v>
      </c>
      <c r="AG131" s="809"/>
      <c r="AH131" s="809"/>
      <c r="AI131" s="809"/>
      <c r="AJ131" s="810"/>
      <c r="AK131" s="811">
        <v>81163311</v>
      </c>
      <c r="AL131" s="809"/>
      <c r="AM131" s="809"/>
      <c r="AN131" s="809"/>
      <c r="AO131" s="810"/>
      <c r="AP131" s="812"/>
      <c r="AQ131" s="813"/>
      <c r="AR131" s="813"/>
      <c r="AS131" s="813"/>
      <c r="AT131" s="814"/>
      <c r="AU131" s="286"/>
      <c r="AV131" s="286"/>
      <c r="AW131" s="286"/>
      <c r="AX131" s="773" t="s">
        <v>492</v>
      </c>
      <c r="AY131" s="774"/>
      <c r="AZ131" s="774"/>
      <c r="BA131" s="774"/>
      <c r="BB131" s="774"/>
      <c r="BC131" s="774"/>
      <c r="BD131" s="774"/>
      <c r="BE131" s="775"/>
      <c r="BF131" s="776">
        <v>2.4</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493</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494</v>
      </c>
      <c r="W132" s="786"/>
      <c r="X132" s="786"/>
      <c r="Y132" s="786"/>
      <c r="Z132" s="787"/>
      <c r="AA132" s="788">
        <v>0.26523120900000002</v>
      </c>
      <c r="AB132" s="789"/>
      <c r="AC132" s="789"/>
      <c r="AD132" s="789"/>
      <c r="AE132" s="790"/>
      <c r="AF132" s="791">
        <v>1.2673809389999999</v>
      </c>
      <c r="AG132" s="789"/>
      <c r="AH132" s="789"/>
      <c r="AI132" s="789"/>
      <c r="AJ132" s="790"/>
      <c r="AK132" s="791">
        <v>1.5410596050000001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495</v>
      </c>
      <c r="W133" s="765"/>
      <c r="X133" s="765"/>
      <c r="Y133" s="765"/>
      <c r="Z133" s="766"/>
      <c r="AA133" s="767">
        <v>1</v>
      </c>
      <c r="AB133" s="768"/>
      <c r="AC133" s="768"/>
      <c r="AD133" s="768"/>
      <c r="AE133" s="769"/>
      <c r="AF133" s="767">
        <v>0.6</v>
      </c>
      <c r="AG133" s="768"/>
      <c r="AH133" s="768"/>
      <c r="AI133" s="768"/>
      <c r="AJ133" s="769"/>
      <c r="AK133" s="767">
        <v>1</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HSDT7HqBt2KLs1yNmKmd4ZtDnXNjzC4Rd1p+16hWi2JTg+FJlSjw/CZf9xf5L76yizGs6s+eXHBTD0ue608mQ==" saltValue="44RKnAUWyHtk1HxRrjb8J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drSF1BEDrp822QT/rlg5Lba7+Jx9BlY/D1l7+D1cznIckI8tmb9OWUu4XcyC5SnxG5cMgrmJIjaUBJuNy35gRw==" saltValue="B1NSojcsWOEyfEK8U8pM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vaUlJrnIJoUVRy4VkRjVyhc9IL8nPdhSTt5+idjn0tGvJ7VHXIxecez8x044jIjG8yYXZAWBAUJhO6qrTRumw==" saltValue="nlrqFB/F6BtKWZ5jyKCgt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499</v>
      </c>
      <c r="AP7" s="305"/>
      <c r="AQ7" s="306" t="s">
        <v>500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501</v>
      </c>
      <c r="AQ8" s="312" t="s">
        <v>502</v>
      </c>
      <c r="AR8" s="313" t="s">
        <v>503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504</v>
      </c>
      <c r="AL9" s="1190"/>
      <c r="AM9" s="1190"/>
      <c r="AN9" s="1191"/>
      <c r="AO9" s="314">
        <v>27971163</v>
      </c>
      <c r="AP9" s="314">
        <v>56115</v>
      </c>
      <c r="AQ9" s="315">
        <v>60699</v>
      </c>
      <c r="AR9" s="316">
        <v>-7.6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505</v>
      </c>
      <c r="AL10" s="1190"/>
      <c r="AM10" s="1190"/>
      <c r="AN10" s="1191"/>
      <c r="AO10" s="317">
        <v>5375</v>
      </c>
      <c r="AP10" s="317">
        <v>11</v>
      </c>
      <c r="AQ10" s="318">
        <v>1313</v>
      </c>
      <c r="AR10" s="319">
        <v>-99.2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506</v>
      </c>
      <c r="AL11" s="1190"/>
      <c r="AM11" s="1190"/>
      <c r="AN11" s="1191"/>
      <c r="AO11" s="317">
        <v>1749273</v>
      </c>
      <c r="AP11" s="317">
        <v>3509</v>
      </c>
      <c r="AQ11" s="318">
        <v>1158</v>
      </c>
      <c r="AR11" s="319">
        <v>203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507</v>
      </c>
      <c r="AL12" s="1190"/>
      <c r="AM12" s="1190"/>
      <c r="AN12" s="1191"/>
      <c r="AO12" s="317" t="s">
        <v>508</v>
      </c>
      <c r="AP12" s="317" t="s">
        <v>508</v>
      </c>
      <c r="AQ12" s="318" t="s">
        <v>508</v>
      </c>
      <c r="AR12" s="319" t="s">
        <v>508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509</v>
      </c>
      <c r="AL13" s="1190"/>
      <c r="AM13" s="1190"/>
      <c r="AN13" s="1191"/>
      <c r="AO13" s="317">
        <v>1073792</v>
      </c>
      <c r="AP13" s="317">
        <v>2154</v>
      </c>
      <c r="AQ13" s="318">
        <v>2240</v>
      </c>
      <c r="AR13" s="319">
        <v>-3.8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510</v>
      </c>
      <c r="AL14" s="1190"/>
      <c r="AM14" s="1190"/>
      <c r="AN14" s="1191"/>
      <c r="AO14" s="317">
        <v>699228</v>
      </c>
      <c r="AP14" s="317">
        <v>1403</v>
      </c>
      <c r="AQ14" s="318">
        <v>1314</v>
      </c>
      <c r="AR14" s="319">
        <v>6.8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511</v>
      </c>
      <c r="AL15" s="1193"/>
      <c r="AM15" s="1193"/>
      <c r="AN15" s="1194"/>
      <c r="AO15" s="317">
        <v>-1913403</v>
      </c>
      <c r="AP15" s="317">
        <v>-3839</v>
      </c>
      <c r="AQ15" s="318">
        <v>-3730</v>
      </c>
      <c r="AR15" s="319">
        <v>2.9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184</v>
      </c>
      <c r="AL16" s="1193"/>
      <c r="AM16" s="1193"/>
      <c r="AN16" s="1194"/>
      <c r="AO16" s="317">
        <v>29585428</v>
      </c>
      <c r="AP16" s="317">
        <v>59354</v>
      </c>
      <c r="AQ16" s="318">
        <v>62995</v>
      </c>
      <c r="AR16" s="319">
        <v>-5.8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513</v>
      </c>
      <c r="AP20" s="326" t="s">
        <v>514</v>
      </c>
      <c r="AQ20" s="327" t="s">
        <v>515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516</v>
      </c>
      <c r="AL21" s="1196"/>
      <c r="AM21" s="1196"/>
      <c r="AN21" s="1197"/>
      <c r="AO21" s="330">
        <v>5.85</v>
      </c>
      <c r="AP21" s="331">
        <v>6.04</v>
      </c>
      <c r="AQ21" s="332">
        <v>-0.19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517</v>
      </c>
      <c r="AL22" s="1196"/>
      <c r="AM22" s="1196"/>
      <c r="AN22" s="1197"/>
      <c r="AO22" s="335">
        <v>101.1</v>
      </c>
      <c r="AP22" s="336">
        <v>99.9</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499</v>
      </c>
      <c r="AP30" s="305"/>
      <c r="AQ30" s="306" t="s">
        <v>500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501</v>
      </c>
      <c r="AQ31" s="312" t="s">
        <v>502</v>
      </c>
      <c r="AR31" s="313" t="s">
        <v>503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521</v>
      </c>
      <c r="AL32" s="1179"/>
      <c r="AM32" s="1179"/>
      <c r="AN32" s="1180"/>
      <c r="AO32" s="345">
        <v>10250881</v>
      </c>
      <c r="AP32" s="345">
        <v>20565</v>
      </c>
      <c r="AQ32" s="346">
        <v>26503</v>
      </c>
      <c r="AR32" s="347">
        <v>-22.4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522</v>
      </c>
      <c r="AL33" s="1179"/>
      <c r="AM33" s="1179"/>
      <c r="AN33" s="1180"/>
      <c r="AO33" s="345" t="s">
        <v>508</v>
      </c>
      <c r="AP33" s="345" t="s">
        <v>508</v>
      </c>
      <c r="AQ33" s="346" t="s">
        <v>508</v>
      </c>
      <c r="AR33" s="347" t="s">
        <v>508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523</v>
      </c>
      <c r="AL34" s="1179"/>
      <c r="AM34" s="1179"/>
      <c r="AN34" s="1180"/>
      <c r="AO34" s="345" t="s">
        <v>508</v>
      </c>
      <c r="AP34" s="345" t="s">
        <v>508</v>
      </c>
      <c r="AQ34" s="346">
        <v>25</v>
      </c>
      <c r="AR34" s="347" t="s">
        <v>508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524</v>
      </c>
      <c r="AL35" s="1179"/>
      <c r="AM35" s="1179"/>
      <c r="AN35" s="1180"/>
      <c r="AO35" s="345">
        <v>3718888</v>
      </c>
      <c r="AP35" s="345">
        <v>7461</v>
      </c>
      <c r="AQ35" s="346">
        <v>5830</v>
      </c>
      <c r="AR35" s="347">
        <v>28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525</v>
      </c>
      <c r="AL36" s="1179"/>
      <c r="AM36" s="1179"/>
      <c r="AN36" s="1180"/>
      <c r="AO36" s="345" t="s">
        <v>508</v>
      </c>
      <c r="AP36" s="345" t="s">
        <v>508</v>
      </c>
      <c r="AQ36" s="346">
        <v>589</v>
      </c>
      <c r="AR36" s="347" t="s">
        <v>508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526</v>
      </c>
      <c r="AL37" s="1179"/>
      <c r="AM37" s="1179"/>
      <c r="AN37" s="1180"/>
      <c r="AO37" s="345">
        <v>222013</v>
      </c>
      <c r="AP37" s="345">
        <v>445</v>
      </c>
      <c r="AQ37" s="346">
        <v>1271</v>
      </c>
      <c r="AR37" s="347">
        <v>-65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527</v>
      </c>
      <c r="AL38" s="1176"/>
      <c r="AM38" s="1176"/>
      <c r="AN38" s="1177"/>
      <c r="AO38" s="348" t="s">
        <v>508</v>
      </c>
      <c r="AP38" s="348" t="s">
        <v>508</v>
      </c>
      <c r="AQ38" s="349">
        <v>0</v>
      </c>
      <c r="AR38" s="337" t="s">
        <v>508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528</v>
      </c>
      <c r="AL39" s="1176"/>
      <c r="AM39" s="1176"/>
      <c r="AN39" s="1177"/>
      <c r="AO39" s="345">
        <v>-3633257</v>
      </c>
      <c r="AP39" s="345">
        <v>-7289</v>
      </c>
      <c r="AQ39" s="346">
        <v>-7632</v>
      </c>
      <c r="AR39" s="347">
        <v>-4.5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529</v>
      </c>
      <c r="AL40" s="1179"/>
      <c r="AM40" s="1179"/>
      <c r="AN40" s="1180"/>
      <c r="AO40" s="345">
        <v>-9307750</v>
      </c>
      <c r="AP40" s="345">
        <v>-18673</v>
      </c>
      <c r="AQ40" s="346">
        <v>-20405</v>
      </c>
      <c r="AR40" s="347">
        <v>-8.5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296</v>
      </c>
      <c r="AL41" s="1182"/>
      <c r="AM41" s="1182"/>
      <c r="AN41" s="1183"/>
      <c r="AO41" s="345">
        <v>1250775</v>
      </c>
      <c r="AP41" s="345">
        <v>2509</v>
      </c>
      <c r="AQ41" s="346">
        <v>6181</v>
      </c>
      <c r="AR41" s="347">
        <v>-59.4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499</v>
      </c>
      <c r="AN49" s="1186" t="s">
        <v>533</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534</v>
      </c>
      <c r="AO50" s="362" t="s">
        <v>535</v>
      </c>
      <c r="AP50" s="363" t="s">
        <v>536</v>
      </c>
      <c r="AQ50" s="364" t="s">
        <v>537</v>
      </c>
      <c r="AR50" s="365" t="s">
        <v>538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539</v>
      </c>
      <c r="AL51" s="358"/>
      <c r="AM51" s="366">
        <v>21276846</v>
      </c>
      <c r="AN51" s="367">
        <v>43228</v>
      </c>
      <c r="AO51" s="368">
        <v>38.200000000000003</v>
      </c>
      <c r="AP51" s="369">
        <v>39893</v>
      </c>
      <c r="AQ51" s="370">
        <v>-0.1</v>
      </c>
      <c r="AR51" s="371">
        <v>38.299999999999997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540</v>
      </c>
      <c r="AM52" s="374">
        <v>14353478</v>
      </c>
      <c r="AN52" s="375">
        <v>29162</v>
      </c>
      <c r="AO52" s="376">
        <v>59.8</v>
      </c>
      <c r="AP52" s="377">
        <v>26170</v>
      </c>
      <c r="AQ52" s="378">
        <v>16</v>
      </c>
      <c r="AR52" s="379">
        <v>43.8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541</v>
      </c>
      <c r="AL53" s="358"/>
      <c r="AM53" s="366">
        <v>13205102</v>
      </c>
      <c r="AN53" s="367">
        <v>26709</v>
      </c>
      <c r="AO53" s="368">
        <v>-38.200000000000003</v>
      </c>
      <c r="AP53" s="369">
        <v>41080</v>
      </c>
      <c r="AQ53" s="370">
        <v>3</v>
      </c>
      <c r="AR53" s="371">
        <v>-41.2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540</v>
      </c>
      <c r="AM54" s="374">
        <v>9451632</v>
      </c>
      <c r="AN54" s="375">
        <v>19117</v>
      </c>
      <c r="AO54" s="376">
        <v>-34.4</v>
      </c>
      <c r="AP54" s="377">
        <v>27265</v>
      </c>
      <c r="AQ54" s="378">
        <v>4.2</v>
      </c>
      <c r="AR54" s="379">
        <v>-38.6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542</v>
      </c>
      <c r="AL55" s="358"/>
      <c r="AM55" s="366">
        <v>11491299</v>
      </c>
      <c r="AN55" s="367">
        <v>23141</v>
      </c>
      <c r="AO55" s="368">
        <v>-13.4</v>
      </c>
      <c r="AP55" s="369">
        <v>33173</v>
      </c>
      <c r="AQ55" s="370">
        <v>-19.2</v>
      </c>
      <c r="AR55" s="371">
        <v>5.8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540</v>
      </c>
      <c r="AM56" s="374">
        <v>7638949</v>
      </c>
      <c r="AN56" s="375">
        <v>15383</v>
      </c>
      <c r="AO56" s="376">
        <v>-19.5</v>
      </c>
      <c r="AP56" s="377">
        <v>20353</v>
      </c>
      <c r="AQ56" s="378">
        <v>-25.4</v>
      </c>
      <c r="AR56" s="379">
        <v>5.9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543</v>
      </c>
      <c r="AL57" s="358"/>
      <c r="AM57" s="366">
        <v>11361697</v>
      </c>
      <c r="AN57" s="367">
        <v>22793</v>
      </c>
      <c r="AO57" s="368">
        <v>-1.5</v>
      </c>
      <c r="AP57" s="369">
        <v>37644</v>
      </c>
      <c r="AQ57" s="370">
        <v>13.5</v>
      </c>
      <c r="AR57" s="371">
        <v>-15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540</v>
      </c>
      <c r="AM58" s="374">
        <v>7689989</v>
      </c>
      <c r="AN58" s="375">
        <v>15427</v>
      </c>
      <c r="AO58" s="376">
        <v>0.3</v>
      </c>
      <c r="AP58" s="377">
        <v>24939</v>
      </c>
      <c r="AQ58" s="378">
        <v>22.5</v>
      </c>
      <c r="AR58" s="379">
        <v>-22.2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544</v>
      </c>
      <c r="AL59" s="358"/>
      <c r="AM59" s="366">
        <v>10168636</v>
      </c>
      <c r="AN59" s="367">
        <v>20400</v>
      </c>
      <c r="AO59" s="368">
        <v>-10.5</v>
      </c>
      <c r="AP59" s="369">
        <v>39221</v>
      </c>
      <c r="AQ59" s="370">
        <v>4.2</v>
      </c>
      <c r="AR59" s="371">
        <v>-14.7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540</v>
      </c>
      <c r="AM60" s="374">
        <v>6380972</v>
      </c>
      <c r="AN60" s="375">
        <v>12801</v>
      </c>
      <c r="AO60" s="376">
        <v>-17</v>
      </c>
      <c r="AP60" s="377">
        <v>24821</v>
      </c>
      <c r="AQ60" s="378">
        <v>-0.5</v>
      </c>
      <c r="AR60" s="379">
        <v>-16.5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545</v>
      </c>
      <c r="AL61" s="380"/>
      <c r="AM61" s="381">
        <v>13500716</v>
      </c>
      <c r="AN61" s="382">
        <v>27254</v>
      </c>
      <c r="AO61" s="383">
        <v>-5.0999999999999996</v>
      </c>
      <c r="AP61" s="384">
        <v>38202</v>
      </c>
      <c r="AQ61" s="385">
        <v>0.3</v>
      </c>
      <c r="AR61" s="371">
        <v>-5.4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540</v>
      </c>
      <c r="AM62" s="374">
        <v>9103004</v>
      </c>
      <c r="AN62" s="375">
        <v>18378</v>
      </c>
      <c r="AO62" s="376">
        <v>-2.2000000000000002</v>
      </c>
      <c r="AP62" s="377">
        <v>24710</v>
      </c>
      <c r="AQ62" s="378">
        <v>3.4</v>
      </c>
      <c r="AR62" s="379">
        <v>-5.6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hHhKEm1/yr4JYtspEeWybfIQOvOZ2ClPSa71F34IfEsKEQtSVbP+U6ZWLEv8EzUrur/Lr1Mo9M3Y2EthZ/1l9w==" saltValue="ArCUpaUSoCyiCZyxawur5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row r="120" spans="125:125" ht="13.5" hidden="1" customHeight="1" x14ac:dyDescent="0.15"/>
    <row r="121" spans="125:125" ht="13.5" hidden="1" customHeight="1" x14ac:dyDescent="0.15">
      <c r="DU121" s="292"/>
    </row>
  </sheetData>
  <sheetProtection algorithmName="SHA-512" hashValue="BPGU9nt/0k50FuwA7EOvxfeHnJ8bQTQ5uXXCCP/PG8Rc2PvNUEstof6icxhfjTsckdvDxR5AxUAC0rUHfWzw4g==" saltValue="BH+l4ZpgIxYQOVkW00K+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548</v>
      </c>
    </row>
  </sheetData>
  <sheetProtection algorithmName="SHA-512" hashValue="RoIDAfh/YcuXf/D223ekAt1PPViD/Xw4JNuCbPE4G2Axy84G/jnpa9iRpPRBBayXl1/0zbbeMi7frHfpkFu79g==" saltValue="GjtaHSpLFaqLjCdyhaTOB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00" t="s">
        <v>3</v>
      </c>
      <c r="D47" s="1200"/>
      <c r="E47" s="1201"/>
      <c r="F47" s="11">
        <v>16.829999999999998</v>
      </c>
      <c r="G47" s="12">
        <v>14.1</v>
      </c>
      <c r="H47" s="12">
        <v>14.77</v>
      </c>
      <c r="I47" s="12">
        <v>14.44</v>
      </c>
      <c r="J47" s="13">
        <v>13.45</v>
      </c>
    </row>
    <row r="48" spans="2:10" ht="57.75" customHeight="1" x14ac:dyDescent="0.15">
      <c r="B48" s="14"/>
      <c r="C48" s="1202" t="s">
        <v>4</v>
      </c>
      <c r="D48" s="1202"/>
      <c r="E48" s="1203"/>
      <c r="F48" s="15">
        <v>6.81</v>
      </c>
      <c r="G48" s="16">
        <v>7.58</v>
      </c>
      <c r="H48" s="16">
        <v>6.47</v>
      </c>
      <c r="I48" s="16">
        <v>6.6</v>
      </c>
      <c r="J48" s="17">
        <v>6.51</v>
      </c>
    </row>
    <row r="49" spans="2:10" ht="57.75" customHeight="1" thickBot="1" x14ac:dyDescent="0.2">
      <c r="B49" s="18"/>
      <c r="C49" s="1204" t="s">
        <v>5</v>
      </c>
      <c r="D49" s="1204"/>
      <c r="E49" s="1205"/>
      <c r="F49" s="19" t="s">
        <v>554</v>
      </c>
      <c r="G49" s="20" t="s">
        <v>555</v>
      </c>
      <c r="H49" s="20" t="s">
        <v>556</v>
      </c>
      <c r="I49" s="20" t="s">
        <v>557</v>
      </c>
      <c r="J49" s="21" t="s">
        <v>558</v>
      </c>
    </row>
    <row r="50" spans="2:10" ht="13.5" customHeight="1" x14ac:dyDescent="0.15"/>
  </sheetData>
  <sheetProtection algorithmName="SHA-512" hashValue="0mAykghOAJDFHkq+JJGqaR6oEaZvpdDgey4J6q/2prPnRknITOtTcESB7TGAPFALjQwPN8wRWSuSfLa1zkrTAA==" saltValue="dPXFvOJYDnysQRE2oehB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2022-03-17T04:03:55Z</cp:lastPrinted>
  <dcterms:created xsi:type="dcterms:W3CDTF">2022-02-02T04:21:18Z</dcterms:created>
  <dcterms:modified xsi:type="dcterms:W3CDTF">2022-10-04T00:50:38Z</dcterms:modified>
  <cp:category/>
</cp:coreProperties>
</file>