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・キャビネット掲載\"/>
    </mc:Choice>
  </mc:AlternateContent>
  <bookViews>
    <workbookView xWindow="0" yWindow="0" windowWidth="17850" windowHeight="6555"/>
  </bookViews>
  <sheets>
    <sheet name="71" sheetId="13" r:id="rId1"/>
    <sheet name="72" sheetId="1" r:id="rId2"/>
    <sheet name="73" sheetId="11" r:id="rId3"/>
    <sheet name="74" sheetId="6" r:id="rId4"/>
    <sheet name="75" sheetId="12" r:id="rId5"/>
    <sheet name="76" sheetId="5" r:id="rId6"/>
    <sheet name="77" sheetId="2" r:id="rId7"/>
    <sheet name="78" sheetId="4" r:id="rId8"/>
    <sheet name="79" sheetId="3" r:id="rId9"/>
    <sheet name="80" sheetId="10" r:id="rId10"/>
    <sheet name="81" sheetId="9" r:id="rId11"/>
    <sheet name="82" sheetId="8" r:id="rId12"/>
    <sheet name="83" sheetId="7" r:id="rId13"/>
  </sheets>
  <definedNames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8" hidden="1">#REF!</definedName>
    <definedName name="_Fill2" localSheetId="10" hidden="1">#REF!</definedName>
    <definedName name="_Fill2" localSheetId="11" hidden="1">#REF!</definedName>
    <definedName name="_Fill2" localSheetId="12" hidden="1">#REF!</definedName>
    <definedName name="_Fill2" hidden="1">#REF!</definedName>
    <definedName name="HTML_CodePage" hidden="1">932</definedName>
    <definedName name="HTML_Control" localSheetId="0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0" l="1"/>
  <c r="B7" i="10" s="1"/>
  <c r="B8" i="10" s="1"/>
  <c r="B9" i="10" s="1"/>
  <c r="B10" i="10" s="1"/>
  <c r="B11" i="10" s="1"/>
  <c r="B18" i="10"/>
  <c r="B19" i="10" s="1"/>
  <c r="B20" i="10" s="1"/>
  <c r="B21" i="10" s="1"/>
  <c r="B22" i="10" s="1"/>
  <c r="B23" i="10" s="1"/>
  <c r="B6" i="9" l="1"/>
  <c r="B6" i="8"/>
  <c r="F27" i="5"/>
  <c r="B36" i="5"/>
  <c r="C36" i="5"/>
  <c r="D36" i="5"/>
  <c r="E36" i="5"/>
  <c r="F36" i="5"/>
  <c r="G36" i="5"/>
  <c r="H36" i="5"/>
  <c r="I36" i="5"/>
  <c r="B5" i="3"/>
  <c r="D19" i="2" l="1"/>
  <c r="D18" i="2" s="1"/>
  <c r="E19" i="2"/>
  <c r="E18" i="2" s="1"/>
  <c r="F19" i="2"/>
  <c r="F18" i="2" s="1"/>
  <c r="G19" i="2"/>
  <c r="G18" i="2" s="1"/>
  <c r="H19" i="2"/>
  <c r="H18" i="2" s="1"/>
  <c r="J19" i="2"/>
  <c r="J18" i="2" s="1"/>
  <c r="B13" i="1" l="1"/>
  <c r="B6" i="1"/>
</calcChain>
</file>

<file path=xl/sharedStrings.xml><?xml version="1.0" encoding="utf-8"?>
<sst xmlns="http://schemas.openxmlformats.org/spreadsheetml/2006/main" count="379" uniqueCount="233">
  <si>
    <t>72．北総線駅別1日平均乗車人員</t>
    <phoneticPr fontId="3"/>
  </si>
  <si>
    <t>年度</t>
    <phoneticPr fontId="3"/>
  </si>
  <si>
    <t>矢切駅</t>
    <phoneticPr fontId="3"/>
  </si>
  <si>
    <t>秋山駅</t>
    <phoneticPr fontId="3"/>
  </si>
  <si>
    <t>計</t>
  </si>
  <si>
    <t>普通</t>
    <phoneticPr fontId="3"/>
  </si>
  <si>
    <t xml:space="preserve">定期 </t>
    <phoneticPr fontId="3"/>
  </si>
  <si>
    <t>普通</t>
    <phoneticPr fontId="3"/>
  </si>
  <si>
    <t>平成</t>
    <rPh sb="0" eb="1">
      <t>ヘイセイ</t>
    </rPh>
    <phoneticPr fontId="4"/>
  </si>
  <si>
    <t>年度</t>
    <rPh sb="0" eb="1">
      <t>ネンド</t>
    </rPh>
    <phoneticPr fontId="4"/>
  </si>
  <si>
    <t>令和</t>
    <rPh sb="0" eb="1">
      <t>レイワ</t>
    </rPh>
    <phoneticPr fontId="5"/>
  </si>
  <si>
    <t>元</t>
    <rPh sb="0" eb="1">
      <t>モト</t>
    </rPh>
    <phoneticPr fontId="5"/>
  </si>
  <si>
    <t>年度</t>
    <phoneticPr fontId="3"/>
  </si>
  <si>
    <t>東松戸駅</t>
    <phoneticPr fontId="3"/>
  </si>
  <si>
    <t>松飛台駅</t>
    <phoneticPr fontId="3"/>
  </si>
  <si>
    <t>普通</t>
    <phoneticPr fontId="3"/>
  </si>
  <si>
    <t xml:space="preserve">定期 </t>
    <phoneticPr fontId="3"/>
  </si>
  <si>
    <t>注）　</t>
    <rPh sb="0" eb="1">
      <t>チュウ</t>
    </rPh>
    <phoneticPr fontId="3"/>
  </si>
  <si>
    <t>1. 単位未満四捨五入のため、内容と計は必ずしも一致しない。</t>
  </si>
  <si>
    <t xml:space="preserve">      </t>
    <phoneticPr fontId="3"/>
  </si>
  <si>
    <t>2. 東松戸駅は、北総鉄道の旅客運輸収入に対応する人員(成田スカイアクセス線を除く)。</t>
  </si>
  <si>
    <t>資料　北総鉄道㈱</t>
    <rPh sb="0" eb="2">
      <t>シリョウ</t>
    </rPh>
    <rPh sb="3" eb="5">
      <t>ホクソウ</t>
    </rPh>
    <rPh sb="5" eb="7">
      <t>テツドウ</t>
    </rPh>
    <phoneticPr fontId="3"/>
  </si>
  <si>
    <t xml:space="preserve">定期 </t>
    <phoneticPr fontId="3"/>
  </si>
  <si>
    <t>資料　千葉国道事務所・首都国道事務所・東葛飾土木事務所・建設部建設総務課</t>
    <rPh sb="22" eb="24">
      <t>ドボク</t>
    </rPh>
    <rPh sb="24" eb="26">
      <t>ジム</t>
    </rPh>
    <rPh sb="26" eb="27">
      <t>ショ</t>
    </rPh>
    <phoneticPr fontId="4"/>
  </si>
  <si>
    <t>注）1. 単位未満は四捨五入のため、内容と計は必ずしも一致しない。</t>
    <phoneticPr fontId="3"/>
  </si>
  <si>
    <t>　一般市道</t>
    <phoneticPr fontId="4"/>
  </si>
  <si>
    <t>　主要市道</t>
    <phoneticPr fontId="4"/>
  </si>
  <si>
    <t>市道</t>
    <phoneticPr fontId="4"/>
  </si>
  <si>
    <t>　自転車専用道</t>
    <phoneticPr fontId="4"/>
  </si>
  <si>
    <t>　一般県道</t>
    <phoneticPr fontId="4"/>
  </si>
  <si>
    <t>　主要地方道</t>
    <phoneticPr fontId="4"/>
  </si>
  <si>
    <t>県道</t>
    <phoneticPr fontId="4"/>
  </si>
  <si>
    <t>　指定区間外</t>
    <phoneticPr fontId="4"/>
  </si>
  <si>
    <t>　指定区間</t>
    <phoneticPr fontId="4"/>
  </si>
  <si>
    <t>一般国道</t>
    <phoneticPr fontId="4"/>
  </si>
  <si>
    <t>元</t>
    <rPh sb="0" eb="1">
      <t>ハジメ</t>
    </rPh>
    <phoneticPr fontId="3"/>
  </si>
  <si>
    <t>令和</t>
    <rPh sb="0" eb="1">
      <t>レイワ</t>
    </rPh>
    <phoneticPr fontId="3"/>
  </si>
  <si>
    <t>令和</t>
    <rPh sb="0" eb="1">
      <t>レイワ</t>
    </rPh>
    <phoneticPr fontId="4"/>
  </si>
  <si>
    <t>年</t>
    <rPh sb="0" eb="1">
      <t>ネン</t>
    </rPh>
    <phoneticPr fontId="4"/>
  </si>
  <si>
    <t>平成</t>
    <rPh sb="0" eb="1">
      <t>ヘイセイ</t>
    </rPh>
    <phoneticPr fontId="3"/>
  </si>
  <si>
    <t>(%)</t>
  </si>
  <si>
    <t>未舗装道</t>
    <phoneticPr fontId="4"/>
  </si>
  <si>
    <t>舗装道</t>
    <phoneticPr fontId="4"/>
  </si>
  <si>
    <t>未改良</t>
    <phoneticPr fontId="4"/>
  </si>
  <si>
    <t>改良済</t>
    <phoneticPr fontId="4"/>
  </si>
  <si>
    <t>(ｍ)</t>
  </si>
  <si>
    <t>道路部面積　　(㎡)</t>
  </si>
  <si>
    <t>舗装率　　</t>
    <phoneticPr fontId="4"/>
  </si>
  <si>
    <t>路面別</t>
    <rPh sb="2" eb="3">
      <t>ベツ</t>
    </rPh>
    <phoneticPr fontId="4"/>
  </si>
  <si>
    <t>規格改良別</t>
    <rPh sb="0" eb="1">
      <t>タダシ</t>
    </rPh>
    <rPh sb="1" eb="2">
      <t>カク</t>
    </rPh>
    <rPh sb="2" eb="3">
      <t>カイ</t>
    </rPh>
    <rPh sb="3" eb="4">
      <t>リョウ</t>
    </rPh>
    <rPh sb="4" eb="5">
      <t>ベツ</t>
    </rPh>
    <phoneticPr fontId="4"/>
  </si>
  <si>
    <t>実延長</t>
    <phoneticPr fontId="3"/>
  </si>
  <si>
    <t>年・区分</t>
    <phoneticPr fontId="4"/>
  </si>
  <si>
    <t>各年4月1日現在</t>
    <rPh sb="0" eb="1">
      <t>カクネン</t>
    </rPh>
    <rPh sb="2" eb="3">
      <t>ガツ</t>
    </rPh>
    <rPh sb="4" eb="5">
      <t>ニチ</t>
    </rPh>
    <rPh sb="5" eb="7">
      <t>ゲンザイ</t>
    </rPh>
    <phoneticPr fontId="3"/>
  </si>
  <si>
    <t>77．市内道路状況</t>
    <phoneticPr fontId="4"/>
  </si>
  <si>
    <t>資料　千葉県警察本部交通総務課</t>
    <rPh sb="10" eb="15">
      <t>コウツウソウムカ</t>
    </rPh>
    <phoneticPr fontId="4"/>
  </si>
  <si>
    <t>年</t>
    <rPh sb="0" eb="1">
      <t>ネン</t>
    </rPh>
    <phoneticPr fontId="2"/>
  </si>
  <si>
    <t>女</t>
  </si>
  <si>
    <t>　男</t>
  </si>
  <si>
    <t>総数</t>
    <rPh sb="0" eb="1">
      <t>フサ</t>
    </rPh>
    <rPh sb="1" eb="2">
      <t>カズ</t>
    </rPh>
    <phoneticPr fontId="4"/>
  </si>
  <si>
    <t>各年3月31日現在</t>
    <phoneticPr fontId="2"/>
  </si>
  <si>
    <t>各年3月31日現在</t>
    <phoneticPr fontId="4"/>
  </si>
  <si>
    <t>79．運転免許保有者数</t>
    <phoneticPr fontId="4"/>
  </si>
  <si>
    <t>資料　東日本高速道路株式会社　関東支社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2">
      <t>カブシキ</t>
    </rPh>
    <rPh sb="12" eb="14">
      <t>カイシャ</t>
    </rPh>
    <rPh sb="15" eb="17">
      <t>カントウ</t>
    </rPh>
    <rPh sb="17" eb="19">
      <t>シシャ</t>
    </rPh>
    <phoneticPr fontId="5"/>
  </si>
  <si>
    <t>　　　2．ETC車の出入台数及び現金車の入台数(現金車の出口台数含まず)</t>
  </si>
  <si>
    <t>注）　1．平成30年6月2日に開通。</t>
    <rPh sb="0" eb="1">
      <t>チュウ</t>
    </rPh>
    <phoneticPr fontId="5"/>
  </si>
  <si>
    <t>-</t>
    <phoneticPr fontId="5"/>
  </si>
  <si>
    <t>　 1 月</t>
    <rPh sb="4" eb="5">
      <t>ガツ</t>
    </rPh>
    <phoneticPr fontId="5"/>
  </si>
  <si>
    <t>総数</t>
    <rPh sb="0" eb="1">
      <t>ソウ</t>
    </rPh>
    <phoneticPr fontId="5"/>
  </si>
  <si>
    <t>令和 4 年</t>
    <rPh sb="0" eb="2">
      <t>レイワ</t>
    </rPh>
    <rPh sb="5" eb="6">
      <t>ネン</t>
    </rPh>
    <phoneticPr fontId="5"/>
  </si>
  <si>
    <t>令和 3 年</t>
    <rPh sb="0" eb="2">
      <t>レイワ</t>
    </rPh>
    <rPh sb="5" eb="6">
      <t>ネン</t>
    </rPh>
    <phoneticPr fontId="5"/>
  </si>
  <si>
    <t>令和 2 年</t>
    <rPh sb="0" eb="2">
      <t>レイワ</t>
    </rPh>
    <rPh sb="5" eb="6">
      <t>ネン</t>
    </rPh>
    <phoneticPr fontId="5"/>
  </si>
  <si>
    <t>令和 元 年
(平成31年)</t>
    <rPh sb="0" eb="2">
      <t>レイワ</t>
    </rPh>
    <rPh sb="3" eb="4">
      <t>ハジメ</t>
    </rPh>
    <rPh sb="5" eb="6">
      <t>ネン</t>
    </rPh>
    <rPh sb="8" eb="10">
      <t>ヘイセイ</t>
    </rPh>
    <rPh sb="12" eb="13">
      <t>ネン</t>
    </rPh>
    <phoneticPr fontId="5"/>
  </si>
  <si>
    <t>平成 30 年</t>
    <rPh sb="0" eb="2">
      <t>ヘイセイ</t>
    </rPh>
    <rPh sb="6" eb="7">
      <t>ネン</t>
    </rPh>
    <phoneticPr fontId="5"/>
  </si>
  <si>
    <t>年</t>
    <rPh sb="0" eb="1">
      <t>トシ</t>
    </rPh>
    <phoneticPr fontId="5"/>
  </si>
  <si>
    <t>単位：台数</t>
  </si>
  <si>
    <t>78．東京外環自動車道松戸インターチェンジ出入交通量</t>
    <rPh sb="3" eb="5">
      <t>トウキョウ</t>
    </rPh>
    <rPh sb="5" eb="7">
      <t>ガイカン</t>
    </rPh>
    <rPh sb="7" eb="9">
      <t>ジドウ</t>
    </rPh>
    <rPh sb="9" eb="10">
      <t>シャ</t>
    </rPh>
    <rPh sb="10" eb="11">
      <t>ミチ</t>
    </rPh>
    <rPh sb="11" eb="13">
      <t>マツド</t>
    </rPh>
    <rPh sb="21" eb="23">
      <t>シュツニュウ</t>
    </rPh>
    <rPh sb="23" eb="25">
      <t>コウツウ</t>
    </rPh>
    <rPh sb="25" eb="26">
      <t>リョウ</t>
    </rPh>
    <phoneticPr fontId="5"/>
  </si>
  <si>
    <t>資料　京成バス㈱・松戸新京成バス㈱・東武バスセントラル㈱・ちばレインボーバス㈱</t>
    <rPh sb="9" eb="11">
      <t>マツド</t>
    </rPh>
    <rPh sb="11" eb="12">
      <t>シン</t>
    </rPh>
    <rPh sb="12" eb="14">
      <t>ケイセイ</t>
    </rPh>
    <rPh sb="18" eb="20">
      <t>トウブ</t>
    </rPh>
    <phoneticPr fontId="4"/>
  </si>
  <si>
    <t>　　　5．しいの木台線、六高台線、下総航空基地線は令和3年7月26日からの数値。</t>
    <phoneticPr fontId="2"/>
  </si>
  <si>
    <t>　　　4．鎌ケ谷線は令和3年7月25日までの数値。</t>
    <rPh sb="22" eb="24">
      <t>スウチ</t>
    </rPh>
    <phoneticPr fontId="2"/>
  </si>
  <si>
    <t>　　　   令和2年度からは合併先の東武バスセントラルの数値。</t>
    <rPh sb="16" eb="17">
      <t>サキ</t>
    </rPh>
    <phoneticPr fontId="5"/>
  </si>
  <si>
    <t>　　　3．北小金線と南流山線の令和元年度の数値は東武バスイーストの数値。</t>
    <rPh sb="5" eb="8">
      <t>キタコガネ</t>
    </rPh>
    <rPh sb="8" eb="9">
      <t>セン</t>
    </rPh>
    <rPh sb="10" eb="13">
      <t>ミナミナガレヤマ</t>
    </rPh>
    <rPh sb="13" eb="14">
      <t>セン</t>
    </rPh>
    <rPh sb="15" eb="17">
      <t>レイワ</t>
    </rPh>
    <rPh sb="17" eb="19">
      <t>ガンネン</t>
    </rPh>
    <rPh sb="19" eb="20">
      <t>ド</t>
    </rPh>
    <rPh sb="21" eb="23">
      <t>スウチ</t>
    </rPh>
    <rPh sb="24" eb="26">
      <t>トウブ</t>
    </rPh>
    <rPh sb="33" eb="35">
      <t>スウチ</t>
    </rPh>
    <phoneticPr fontId="16"/>
  </si>
  <si>
    <t>　　　2．京成電鉄の国分線と聖徳学園線の年間乗降客数は合計数。</t>
    <phoneticPr fontId="4"/>
  </si>
  <si>
    <t>注）　1．単位未満四捨五入のため、内容と計は必ずしも一致しない。</t>
    <phoneticPr fontId="4"/>
  </si>
  <si>
    <t>合計</t>
    <rPh sb="0" eb="1">
      <t>ゴウケイ</t>
    </rPh>
    <phoneticPr fontId="4"/>
  </si>
  <si>
    <t>下総航空基地線</t>
    <rPh sb="0" eb="1">
      <t>シモウサ</t>
    </rPh>
    <rPh sb="1" eb="3">
      <t>コウクウ</t>
    </rPh>
    <rPh sb="3" eb="5">
      <t>キチ</t>
    </rPh>
    <rPh sb="5" eb="6">
      <t>セン</t>
    </rPh>
    <phoneticPr fontId="2"/>
  </si>
  <si>
    <t>六高台線</t>
    <rPh sb="0" eb="3">
      <t>ロッコウダイ</t>
    </rPh>
    <rPh sb="1" eb="2">
      <t>セン</t>
    </rPh>
    <phoneticPr fontId="2"/>
  </si>
  <si>
    <t>しいの木台線</t>
    <rPh sb="3" eb="4">
      <t>キ</t>
    </rPh>
    <rPh sb="4" eb="5">
      <t>ダイ</t>
    </rPh>
    <rPh sb="5" eb="6">
      <t>セン</t>
    </rPh>
    <phoneticPr fontId="2"/>
  </si>
  <si>
    <t>鎌ケ谷線</t>
    <rPh sb="0" eb="3">
      <t>カマガヤ</t>
    </rPh>
    <rPh sb="2" eb="3">
      <t>セン</t>
    </rPh>
    <phoneticPr fontId="4"/>
  </si>
  <si>
    <t>ちばレインボーバス</t>
    <phoneticPr fontId="4"/>
  </si>
  <si>
    <t>南流山線</t>
    <rPh sb="0" eb="3">
      <t>ミナミナガレヤマ</t>
    </rPh>
    <rPh sb="3" eb="4">
      <t>セン</t>
    </rPh>
    <phoneticPr fontId="4"/>
  </si>
  <si>
    <t>北小金線</t>
    <rPh sb="0" eb="2">
      <t>キタコガネ</t>
    </rPh>
    <rPh sb="2" eb="3">
      <t>セン</t>
    </rPh>
    <phoneticPr fontId="4"/>
  </si>
  <si>
    <t>八潮線</t>
    <rPh sb="0" eb="1">
      <t>ヤシオ</t>
    </rPh>
    <rPh sb="1" eb="2">
      <t>セン</t>
    </rPh>
    <phoneticPr fontId="3"/>
  </si>
  <si>
    <t>三郷線</t>
    <rPh sb="0" eb="1">
      <t>ミサト</t>
    </rPh>
    <rPh sb="2" eb="3">
      <t>セン</t>
    </rPh>
    <phoneticPr fontId="4"/>
  </si>
  <si>
    <t>東武バスセントラル</t>
    <rPh sb="0" eb="1">
      <t>トウブ</t>
    </rPh>
    <phoneticPr fontId="4"/>
  </si>
  <si>
    <t>合計</t>
    <rPh sb="0" eb="2">
      <t>ゴウケイ</t>
    </rPh>
    <phoneticPr fontId="4"/>
  </si>
  <si>
    <t>高塚梨香台線</t>
    <rPh sb="0" eb="2">
      <t>タカツカ</t>
    </rPh>
    <rPh sb="2" eb="4">
      <t>リカ</t>
    </rPh>
    <rPh sb="4" eb="5">
      <t>ダイ</t>
    </rPh>
    <rPh sb="5" eb="6">
      <t>セン</t>
    </rPh>
    <phoneticPr fontId="4"/>
  </si>
  <si>
    <t>三矢小台線</t>
    <rPh sb="0" eb="4">
      <t>ミヤコダイ</t>
    </rPh>
    <rPh sb="4" eb="5">
      <t>セン</t>
    </rPh>
    <phoneticPr fontId="4"/>
  </si>
  <si>
    <t>幸田線</t>
    <rPh sb="1" eb="2">
      <t>タ</t>
    </rPh>
    <rPh sb="2" eb="3">
      <t>セン</t>
    </rPh>
    <phoneticPr fontId="4"/>
  </si>
  <si>
    <t>新松戸線</t>
    <rPh sb="1" eb="3">
      <t>マツド</t>
    </rPh>
    <rPh sb="3" eb="4">
      <t>セン</t>
    </rPh>
    <phoneticPr fontId="4"/>
  </si>
  <si>
    <t>牧の原線</t>
    <rPh sb="2" eb="3">
      <t>ハラ</t>
    </rPh>
    <rPh sb="3" eb="4">
      <t>セン</t>
    </rPh>
    <phoneticPr fontId="4"/>
  </si>
  <si>
    <t>松高線</t>
    <rPh sb="1" eb="2">
      <t>タカ</t>
    </rPh>
    <rPh sb="2" eb="3">
      <t>セン</t>
    </rPh>
    <phoneticPr fontId="4"/>
  </si>
  <si>
    <t>小金原線</t>
    <rPh sb="1" eb="2">
      <t>カネ</t>
    </rPh>
    <rPh sb="2" eb="3">
      <t>ハラ</t>
    </rPh>
    <rPh sb="3" eb="4">
      <t>セン</t>
    </rPh>
    <phoneticPr fontId="4"/>
  </si>
  <si>
    <t>松飛台線</t>
    <rPh sb="1" eb="2">
      <t>ヒ</t>
    </rPh>
    <rPh sb="2" eb="3">
      <t>ダイ</t>
    </rPh>
    <rPh sb="3" eb="4">
      <t>セン</t>
    </rPh>
    <phoneticPr fontId="4"/>
  </si>
  <si>
    <t>小新山線</t>
    <rPh sb="1" eb="2">
      <t>シン</t>
    </rPh>
    <rPh sb="2" eb="3">
      <t>ヤマ</t>
    </rPh>
    <rPh sb="3" eb="4">
      <t>セン</t>
    </rPh>
    <phoneticPr fontId="4"/>
  </si>
  <si>
    <t>東松戸線</t>
    <rPh sb="0" eb="1">
      <t>ヒガシ</t>
    </rPh>
    <rPh sb="1" eb="3">
      <t>マツド</t>
    </rPh>
    <rPh sb="3" eb="4">
      <t>セン</t>
    </rPh>
    <phoneticPr fontId="4"/>
  </si>
  <si>
    <t>馬橋線</t>
    <rPh sb="1" eb="2">
      <t>ハシ</t>
    </rPh>
    <rPh sb="2" eb="3">
      <t>セン</t>
    </rPh>
    <phoneticPr fontId="4"/>
  </si>
  <si>
    <t>八柱線</t>
    <rPh sb="1" eb="2">
      <t>ハシラ</t>
    </rPh>
    <rPh sb="2" eb="3">
      <t>セン</t>
    </rPh>
    <phoneticPr fontId="4"/>
  </si>
  <si>
    <t>松戸新京成バス</t>
    <rPh sb="0" eb="2">
      <t>マツド</t>
    </rPh>
    <rPh sb="2" eb="3">
      <t>シン</t>
    </rPh>
    <rPh sb="3" eb="5">
      <t>ケイセイ</t>
    </rPh>
    <phoneticPr fontId="4"/>
  </si>
  <si>
    <t>矢切の渡し線</t>
    <rPh sb="3" eb="4">
      <t>ワタ</t>
    </rPh>
    <rPh sb="5" eb="6">
      <t>セン</t>
    </rPh>
    <phoneticPr fontId="4"/>
  </si>
  <si>
    <t>戸ケ崎線</t>
    <rPh sb="2" eb="3">
      <t>サキ</t>
    </rPh>
    <rPh sb="3" eb="4">
      <t>セン</t>
    </rPh>
    <phoneticPr fontId="4"/>
  </si>
  <si>
    <t>日大線</t>
    <rPh sb="1" eb="2">
      <t>ダイ</t>
    </rPh>
    <rPh sb="2" eb="3">
      <t>セン</t>
    </rPh>
    <phoneticPr fontId="4"/>
  </si>
  <si>
    <t>流山線</t>
    <rPh sb="1" eb="2">
      <t>ヤマ</t>
    </rPh>
    <rPh sb="2" eb="3">
      <t>セン</t>
    </rPh>
    <phoneticPr fontId="4"/>
  </si>
  <si>
    <t>聖徳学園線</t>
    <rPh sb="2" eb="4">
      <t>ガクエン</t>
    </rPh>
    <rPh sb="4" eb="5">
      <t>セン</t>
    </rPh>
    <phoneticPr fontId="4"/>
  </si>
  <si>
    <t>国分線</t>
    <rPh sb="1" eb="2">
      <t>ブン</t>
    </rPh>
    <rPh sb="2" eb="3">
      <t>セン</t>
    </rPh>
    <phoneticPr fontId="4"/>
  </si>
  <si>
    <t>高塚線</t>
    <rPh sb="0" eb="2">
      <t>タカツカ</t>
    </rPh>
    <rPh sb="2" eb="3">
      <t>セン</t>
    </rPh>
    <phoneticPr fontId="4"/>
  </si>
  <si>
    <t>市川線</t>
    <rPh sb="1" eb="2">
      <t>カワ</t>
    </rPh>
    <rPh sb="2" eb="3">
      <t>セン</t>
    </rPh>
    <phoneticPr fontId="4"/>
  </si>
  <si>
    <t>京成バス</t>
    <rPh sb="0" eb="1">
      <t>キョウ</t>
    </rPh>
    <rPh sb="1" eb="2">
      <t>シゲル</t>
    </rPh>
    <phoneticPr fontId="4"/>
  </si>
  <si>
    <t>(千人)</t>
    <rPh sb="1" eb="3">
      <t>センニン</t>
    </rPh>
    <phoneticPr fontId="4"/>
  </si>
  <si>
    <t>定期外</t>
  </si>
  <si>
    <t>定期</t>
    <phoneticPr fontId="4"/>
  </si>
  <si>
    <t>総数</t>
    <phoneticPr fontId="3"/>
  </si>
  <si>
    <t>総数</t>
    <phoneticPr fontId="4"/>
  </si>
  <si>
    <t>年間乗降客数</t>
    <rPh sb="2" eb="3">
      <t>ジョウ</t>
    </rPh>
    <rPh sb="3" eb="4">
      <t>タカシ</t>
    </rPh>
    <rPh sb="4" eb="5">
      <t>キャク</t>
    </rPh>
    <rPh sb="5" eb="6">
      <t>スウ</t>
    </rPh>
    <phoneticPr fontId="4"/>
  </si>
  <si>
    <t>1日当たり
運行回数</t>
    <phoneticPr fontId="4"/>
  </si>
  <si>
    <t>令和 3 年度</t>
    <rPh sb="0" eb="2">
      <t>レイワ</t>
    </rPh>
    <rPh sb="5" eb="7">
      <t>ネンド</t>
    </rPh>
    <phoneticPr fontId="4"/>
  </si>
  <si>
    <t>令和 2 年度</t>
    <rPh sb="0" eb="2">
      <t>レイワ</t>
    </rPh>
    <rPh sb="5" eb="7">
      <t>ネンド</t>
    </rPh>
    <phoneticPr fontId="4"/>
  </si>
  <si>
    <t>令和 元 年度</t>
    <rPh sb="0" eb="2">
      <t>レイワ</t>
    </rPh>
    <rPh sb="3" eb="4">
      <t>モト</t>
    </rPh>
    <rPh sb="5" eb="7">
      <t>ネンド</t>
    </rPh>
    <phoneticPr fontId="4"/>
  </si>
  <si>
    <t>区分</t>
    <rPh sb="0" eb="1">
      <t>ク</t>
    </rPh>
    <rPh sb="1" eb="2">
      <t>ブン</t>
    </rPh>
    <phoneticPr fontId="4"/>
  </si>
  <si>
    <t>76．市内バス路線別乗降客人員</t>
    <phoneticPr fontId="4"/>
  </si>
  <si>
    <t>資料　東武鉄道㈱ 営業企画推進課</t>
    <rPh sb="9" eb="16">
      <t>エイギョウキカクスイシンカ</t>
    </rPh>
    <phoneticPr fontId="3"/>
  </si>
  <si>
    <t>2．数値は、すべて上半期(4月1日～9月30日)の1日平均。</t>
  </si>
  <si>
    <t>　　　</t>
    <phoneticPr fontId="3"/>
  </si>
  <si>
    <t>注）　</t>
    <phoneticPr fontId="3"/>
  </si>
  <si>
    <t>年度</t>
    <rPh sb="0" eb="1">
      <t>ネンド</t>
    </rPh>
    <phoneticPr fontId="3"/>
  </si>
  <si>
    <t xml:space="preserve"> 定期</t>
    <phoneticPr fontId="18"/>
  </si>
  <si>
    <t>計</t>
    <phoneticPr fontId="3"/>
  </si>
  <si>
    <t>六実駅</t>
    <phoneticPr fontId="3"/>
  </si>
  <si>
    <t>年</t>
    <phoneticPr fontId="3"/>
  </si>
  <si>
    <t>74．東武線1日平均乗車人員</t>
    <phoneticPr fontId="3"/>
  </si>
  <si>
    <t>資料　日本郵便株式会社</t>
    <rPh sb="3" eb="5">
      <t>ニホン</t>
    </rPh>
    <rPh sb="5" eb="7">
      <t>ユウビン</t>
    </rPh>
    <rPh sb="7" eb="11">
      <t>カブシキガイシャ</t>
    </rPh>
    <phoneticPr fontId="19"/>
  </si>
  <si>
    <t>注）　郵便差出箱は、コンビニエンスストア店舗内の本数を含む。</t>
    <phoneticPr fontId="4"/>
  </si>
  <si>
    <t>　 270-22</t>
    <phoneticPr fontId="3"/>
  </si>
  <si>
    <t>　　　270</t>
    <phoneticPr fontId="3"/>
  </si>
  <si>
    <t>　　　271</t>
    <phoneticPr fontId="3"/>
  </si>
  <si>
    <t>　　　271 区域</t>
    <rPh sb="7" eb="9">
      <t>クイキ</t>
    </rPh>
    <phoneticPr fontId="3"/>
  </si>
  <si>
    <t>郵便差出箱</t>
    <rPh sb="0" eb="2">
      <t>ユウビン</t>
    </rPh>
    <rPh sb="2" eb="4">
      <t>サシダシ</t>
    </rPh>
    <rPh sb="4" eb="5">
      <t>バコ</t>
    </rPh>
    <phoneticPr fontId="19"/>
  </si>
  <si>
    <t>私書箱利用数</t>
  </si>
  <si>
    <r>
      <t>郵便切手類
販　売　</t>
    </r>
    <r>
      <rPr>
        <sz val="9"/>
        <color rgb="FF000000"/>
        <rFont val="游ゴシック"/>
        <family val="2"/>
        <scheme val="minor"/>
      </rPr>
      <t>所</t>
    </r>
    <rPh sb="0" eb="2">
      <t>ユウビン</t>
    </rPh>
    <rPh sb="2" eb="4">
      <t>キッテ</t>
    </rPh>
    <rPh sb="4" eb="5">
      <t>タグイ</t>
    </rPh>
    <phoneticPr fontId="19"/>
  </si>
  <si>
    <t>郵便局</t>
    <rPh sb="0" eb="3">
      <t>ユウビンキョク</t>
    </rPh>
    <phoneticPr fontId="19"/>
  </si>
  <si>
    <t>年・区域</t>
    <phoneticPr fontId="3"/>
  </si>
  <si>
    <t>各年12月31日現在</t>
    <phoneticPr fontId="4"/>
  </si>
  <si>
    <t>83．郵便施設数</t>
    <phoneticPr fontId="4"/>
  </si>
  <si>
    <t>資料　東日本電信電話㈱千葉事業部</t>
    <rPh sb="3" eb="4">
      <t>ヒガシ</t>
    </rPh>
    <rPh sb="11" eb="13">
      <t>チバ</t>
    </rPh>
    <rPh sb="13" eb="15">
      <t>ジギョウ</t>
    </rPh>
    <rPh sb="15" eb="16">
      <t>ブ</t>
    </rPh>
    <phoneticPr fontId="4"/>
  </si>
  <si>
    <t>　　　　 含まない。</t>
    <phoneticPr fontId="4"/>
  </si>
  <si>
    <t>　　　2. 記載の数値は、NTT東日本の通信施設(契約)のみの数値であり、他通信事業者の数値は</t>
  </si>
  <si>
    <t>注）　1. 記載の数値は、「ひかり電話」の契約数を含まない。</t>
    <phoneticPr fontId="4"/>
  </si>
  <si>
    <t>公衆電話</t>
    <rPh sb="0" eb="2">
      <t>コウシュウ</t>
    </rPh>
    <rPh sb="2" eb="4">
      <t>デンワ</t>
    </rPh>
    <phoneticPr fontId="4"/>
  </si>
  <si>
    <t>ISDN回線数</t>
    <rPh sb="4" eb="5">
      <t>カイ</t>
    </rPh>
    <rPh sb="5" eb="6">
      <t>セン</t>
    </rPh>
    <rPh sb="6" eb="7">
      <t>スウ</t>
    </rPh>
    <phoneticPr fontId="4"/>
  </si>
  <si>
    <t>加入電話</t>
    <rPh sb="1" eb="2">
      <t>ニュウ</t>
    </rPh>
    <rPh sb="2" eb="3">
      <t>デン</t>
    </rPh>
    <rPh sb="3" eb="4">
      <t>ハナシ</t>
    </rPh>
    <phoneticPr fontId="4"/>
  </si>
  <si>
    <t>年</t>
    <phoneticPr fontId="4"/>
  </si>
  <si>
    <t>82．電話加入状況</t>
    <phoneticPr fontId="4"/>
  </si>
  <si>
    <t>資料　財務部税制課</t>
    <phoneticPr fontId="4"/>
  </si>
  <si>
    <t>平成</t>
    <rPh sb="0" eb="2">
      <t>ヘイセイ</t>
    </rPh>
    <phoneticPr fontId="4"/>
  </si>
  <si>
    <t>その他</t>
  </si>
  <si>
    <t>農作業用</t>
    <rPh sb="3" eb="4">
      <t>ヨウ</t>
    </rPh>
    <phoneticPr fontId="4"/>
  </si>
  <si>
    <t>計</t>
    <rPh sb="0" eb="1">
      <t>ケイ</t>
    </rPh>
    <phoneticPr fontId="4"/>
  </si>
  <si>
    <t xml:space="preserve"> 第2種(125cc以下)</t>
    <rPh sb="10" eb="12">
      <t>イカ</t>
    </rPh>
    <phoneticPr fontId="4"/>
  </si>
  <si>
    <t xml:space="preserve"> 第1種(50cc以下)</t>
    <rPh sb="3" eb="4">
      <t>シュ</t>
    </rPh>
    <rPh sb="9" eb="11">
      <t>イカ</t>
    </rPh>
    <phoneticPr fontId="4"/>
  </si>
  <si>
    <t>小型特殊自動車</t>
    <rPh sb="0" eb="1">
      <t>ショウ</t>
    </rPh>
    <rPh sb="1" eb="2">
      <t>カタ</t>
    </rPh>
    <rPh sb="2" eb="3">
      <t>トク</t>
    </rPh>
    <rPh sb="3" eb="4">
      <t>コト</t>
    </rPh>
    <rPh sb="4" eb="5">
      <t>ジ</t>
    </rPh>
    <rPh sb="5" eb="6">
      <t>ドウ</t>
    </rPh>
    <rPh sb="6" eb="7">
      <t>クルマ</t>
    </rPh>
    <phoneticPr fontId="4"/>
  </si>
  <si>
    <t>原動機付自転車</t>
    <rPh sb="4" eb="5">
      <t>ジ</t>
    </rPh>
    <rPh sb="5" eb="6">
      <t>テン</t>
    </rPh>
    <rPh sb="6" eb="7">
      <t>クルマ</t>
    </rPh>
    <phoneticPr fontId="4"/>
  </si>
  <si>
    <t>各年4月1日現在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4"/>
  </si>
  <si>
    <t>81．原動機付自転車・小型特殊自動車課税台数</t>
    <phoneticPr fontId="4"/>
  </si>
  <si>
    <t>資料　野田自動車検査登録事務所・千葉県軽自動車協会・財務部税制課</t>
    <phoneticPr fontId="4"/>
  </si>
  <si>
    <t>軽自動車のうちトラックの(　)内は，特種用途車の台数を表す。</t>
  </si>
  <si>
    <t>注）　</t>
    <phoneticPr fontId="4"/>
  </si>
  <si>
    <t>二輪車</t>
    <phoneticPr fontId="4"/>
  </si>
  <si>
    <t>三輪車</t>
    <rPh sb="0" eb="1">
      <t>サン</t>
    </rPh>
    <phoneticPr fontId="4"/>
  </si>
  <si>
    <t>トラック</t>
    <phoneticPr fontId="4"/>
  </si>
  <si>
    <t>乗用車</t>
  </si>
  <si>
    <t>小型車</t>
    <phoneticPr fontId="4"/>
  </si>
  <si>
    <t>普通車</t>
    <phoneticPr fontId="4"/>
  </si>
  <si>
    <t>軽自動車</t>
    <rPh sb="1" eb="2">
      <t>ジ</t>
    </rPh>
    <rPh sb="2" eb="3">
      <t>ドウ</t>
    </rPh>
    <rPh sb="3" eb="4">
      <t>クルマ</t>
    </rPh>
    <phoneticPr fontId="4"/>
  </si>
  <si>
    <t>小　型
二輪車</t>
    <phoneticPr fontId="4"/>
  </si>
  <si>
    <t>乗用車</t>
    <rPh sb="1" eb="2">
      <t>ヨウ</t>
    </rPh>
    <rPh sb="2" eb="3">
      <t>シャ</t>
    </rPh>
    <phoneticPr fontId="4"/>
  </si>
  <si>
    <t>普通車</t>
  </si>
  <si>
    <t>計</t>
    <phoneticPr fontId="4"/>
  </si>
  <si>
    <t>被けん引車</t>
  </si>
  <si>
    <t>特種用途車
大型特殊車</t>
    <phoneticPr fontId="4"/>
  </si>
  <si>
    <t>バス</t>
    <phoneticPr fontId="5"/>
  </si>
  <si>
    <t>80．自動車保有台数</t>
    <phoneticPr fontId="4"/>
  </si>
  <si>
    <t>資料　流鉄㈱</t>
    <phoneticPr fontId="3"/>
  </si>
  <si>
    <t>注）　単位未満四捨五入のため、内容と計は必ずしも一致しない。</t>
    <rPh sb="0" eb="1">
      <t>チュウ</t>
    </rPh>
    <phoneticPr fontId="3"/>
  </si>
  <si>
    <t>年</t>
    <rPh sb="0" eb="1">
      <t>ネン</t>
    </rPh>
    <phoneticPr fontId="18"/>
  </si>
  <si>
    <t>平成</t>
    <rPh sb="0" eb="1">
      <t>ヘイセイ</t>
    </rPh>
    <phoneticPr fontId="18"/>
  </si>
  <si>
    <t>定期</t>
    <phoneticPr fontId="18"/>
  </si>
  <si>
    <t>普通</t>
    <phoneticPr fontId="18"/>
  </si>
  <si>
    <t>小金城趾駅</t>
    <phoneticPr fontId="18"/>
  </si>
  <si>
    <t>幸谷駅</t>
    <phoneticPr fontId="18"/>
  </si>
  <si>
    <t>馬橋駅</t>
    <phoneticPr fontId="18"/>
  </si>
  <si>
    <t>区分・年</t>
    <rPh sb="0" eb="2">
      <t>クブン</t>
    </rPh>
    <rPh sb="3" eb="4">
      <t>トシ</t>
    </rPh>
    <phoneticPr fontId="3"/>
  </si>
  <si>
    <t>73．流鉄駅別1日平均乗降車人員</t>
    <phoneticPr fontId="3"/>
  </si>
  <si>
    <t>資料　新京成電鉄㈱　鉄道営業部　お客さまサービス課　</t>
    <rPh sb="10" eb="12">
      <t>テツドウ</t>
    </rPh>
    <rPh sb="12" eb="14">
      <t>エイギョウ</t>
    </rPh>
    <rPh sb="14" eb="15">
      <t>ブ</t>
    </rPh>
    <rPh sb="17" eb="18">
      <t>キャク</t>
    </rPh>
    <rPh sb="24" eb="25">
      <t>カ</t>
    </rPh>
    <phoneticPr fontId="3"/>
  </si>
  <si>
    <t>令和</t>
    <rPh sb="1" eb="2">
      <t>ガン</t>
    </rPh>
    <phoneticPr fontId="3"/>
  </si>
  <si>
    <t>元山</t>
    <rPh sb="0" eb="1">
      <t>モト</t>
    </rPh>
    <rPh sb="1" eb="2">
      <t>ヤマ</t>
    </rPh>
    <phoneticPr fontId="3"/>
  </si>
  <si>
    <t>令和</t>
    <rPh sb="0" eb="1">
      <t>ガン</t>
    </rPh>
    <phoneticPr fontId="3"/>
  </si>
  <si>
    <t>五香</t>
    <phoneticPr fontId="3"/>
  </si>
  <si>
    <t>常盤平</t>
    <phoneticPr fontId="3"/>
  </si>
  <si>
    <t>八柱</t>
    <phoneticPr fontId="3"/>
  </si>
  <si>
    <t>みのり台　</t>
    <phoneticPr fontId="3"/>
  </si>
  <si>
    <t>松戸新田　</t>
    <phoneticPr fontId="3"/>
  </si>
  <si>
    <t>上本郷</t>
    <phoneticPr fontId="3"/>
  </si>
  <si>
    <t>松戸</t>
    <phoneticPr fontId="3"/>
  </si>
  <si>
    <t>下り</t>
    <phoneticPr fontId="3"/>
  </si>
  <si>
    <t>上り</t>
    <phoneticPr fontId="3"/>
  </si>
  <si>
    <t>定期</t>
    <rPh sb="0" eb="1">
      <t>サダム</t>
    </rPh>
    <rPh sb="1" eb="2">
      <t>キ</t>
    </rPh>
    <phoneticPr fontId="3"/>
  </si>
  <si>
    <t>普通</t>
    <rPh sb="0" eb="1">
      <t>アマネ</t>
    </rPh>
    <rPh sb="1" eb="2">
      <t>ツウ</t>
    </rPh>
    <phoneticPr fontId="3"/>
  </si>
  <si>
    <t>総数</t>
    <rPh sb="1" eb="2">
      <t>スウ</t>
    </rPh>
    <phoneticPr fontId="3"/>
  </si>
  <si>
    <t>降車人員</t>
    <rPh sb="0" eb="1">
      <t>オ</t>
    </rPh>
    <rPh sb="1" eb="2">
      <t>クルマ</t>
    </rPh>
    <rPh sb="2" eb="3">
      <t>ヒト</t>
    </rPh>
    <rPh sb="3" eb="4">
      <t>イン</t>
    </rPh>
    <phoneticPr fontId="3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</si>
  <si>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3"/>
  </si>
  <si>
    <t>年</t>
  </si>
  <si>
    <t>駅名</t>
    <rPh sb="1" eb="2">
      <t>メイ</t>
    </rPh>
    <phoneticPr fontId="3"/>
  </si>
  <si>
    <t>75．新京成電鉄駅別1日平均乗降車人員</t>
    <phoneticPr fontId="3"/>
  </si>
  <si>
    <t>資料　東日本旅客鉄道㈱ホームページ</t>
    <phoneticPr fontId="3"/>
  </si>
  <si>
    <t>東松戸駅</t>
    <rPh sb="0" eb="1">
      <t>ヒガシ</t>
    </rPh>
    <rPh sb="1" eb="3">
      <t>マツド</t>
    </rPh>
    <rPh sb="3" eb="4">
      <t>エキ</t>
    </rPh>
    <phoneticPr fontId="3"/>
  </si>
  <si>
    <t>新八柱駅</t>
    <rPh sb="0" eb="1">
      <t>シン</t>
    </rPh>
    <rPh sb="1" eb="2">
      <t>8</t>
    </rPh>
    <rPh sb="2" eb="3">
      <t>バシラ</t>
    </rPh>
    <rPh sb="3" eb="4">
      <t>エキ</t>
    </rPh>
    <phoneticPr fontId="3"/>
  </si>
  <si>
    <t>北小金駅</t>
    <rPh sb="0" eb="1">
      <t>キタ</t>
    </rPh>
    <phoneticPr fontId="3"/>
  </si>
  <si>
    <t>新松戸駅</t>
  </si>
  <si>
    <t>馬橋駅</t>
    <rPh sb="0" eb="1">
      <t>ウマ</t>
    </rPh>
    <rPh sb="1" eb="2">
      <t>ハシ</t>
    </rPh>
    <rPh sb="2" eb="3">
      <t>エキ</t>
    </rPh>
    <phoneticPr fontId="3"/>
  </si>
  <si>
    <t>北松戸駅</t>
    <rPh sb="0" eb="1">
      <t>キタ</t>
    </rPh>
    <phoneticPr fontId="3"/>
  </si>
  <si>
    <t>松戸駅</t>
  </si>
  <si>
    <t>武蔵野線</t>
    <rPh sb="0" eb="1">
      <t>タケシ</t>
    </rPh>
    <rPh sb="1" eb="2">
      <t>クラ</t>
    </rPh>
    <rPh sb="2" eb="3">
      <t>ノ</t>
    </rPh>
    <rPh sb="3" eb="4">
      <t>セン</t>
    </rPh>
    <phoneticPr fontId="3"/>
  </si>
  <si>
    <t>常磐線</t>
    <rPh sb="0" eb="1">
      <t>ツネ</t>
    </rPh>
    <rPh sb="1" eb="2">
      <t>イワ</t>
    </rPh>
    <rPh sb="2" eb="3">
      <t>セン</t>
    </rPh>
    <phoneticPr fontId="3"/>
  </si>
  <si>
    <t>71．JR線駅別1日平均乗車人員</t>
    <rPh sb="5" eb="6">
      <t>セン</t>
    </rPh>
    <rPh sb="6" eb="7">
      <t>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</si>
</sst>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#;&quot;△&quot;#,###;&quot;－&quot;;@"/>
    <numFmt numFmtId="177" formatCode="0.0%"/>
    <numFmt numFmtId="178" formatCode="0.0;&quot;△ &quot;0.0"/>
    <numFmt numFmtId="179" formatCode="#,###.0;&quot;△&quot;#,###.0;&quot;－&quot;;@"/>
    <numFmt numFmtId="180" formatCode="#,##0.0;[Red]\-#,##0.0"/>
    <numFmt numFmtId="181" formatCode="#,##0;&quot;△ &quot;#,##0"/>
    <numFmt numFmtId="182" formatCode="#,##0.0;&quot;△ &quot;#,##0.0"/>
    <numFmt numFmtId="183" formatCode="#,##0,"/>
    <numFmt numFmtId="184" formatCode="#,##0_);[Red]\(#,##0\)"/>
    <numFmt numFmtId="185" formatCode="\(#\)"/>
  </numFmts>
  <fonts count="26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.5"/>
      <color rgb="FF00000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.4"/>
      <color indexed="64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游ゴシック"/>
      <family val="2"/>
      <scheme val="minor"/>
    </font>
    <font>
      <sz val="10.5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  <xf numFmtId="38" fontId="1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  <xf numFmtId="0" fontId="1" fillId="0" borderId="0"/>
  </cellStyleXfs>
  <cellXfs count="338">
    <xf numFmtId="0" fontId="0" fillId="0" borderId="0" xfId="0">
      <alignment vertical="center"/>
    </xf>
    <xf numFmtId="0" fontId="6" fillId="0" borderId="0" xfId="1" quotePrefix="1" applyFont="1" applyFill="1" applyBorder="1" applyAlignment="1">
      <alignment vertical="center"/>
    </xf>
    <xf numFmtId="0" fontId="7" fillId="0" borderId="0" xfId="1" applyFont="1" applyFill="1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7" fillId="0" borderId="0" xfId="1" quotePrefix="1" applyNumberFormat="1" applyFont="1" applyFill="1" applyBorder="1" applyAlignment="1">
      <alignment horizontal="center" vertical="center"/>
    </xf>
    <xf numFmtId="176" fontId="8" fillId="0" borderId="3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5" xfId="2" applyNumberFormat="1" applyFont="1" applyFill="1" applyBorder="1" applyAlignment="1">
      <alignment vertical="center"/>
    </xf>
    <xf numFmtId="176" fontId="8" fillId="0" borderId="4" xfId="2" applyNumberFormat="1" applyFont="1" applyFill="1" applyBorder="1" applyAlignment="1">
      <alignment vertical="center"/>
    </xf>
    <xf numFmtId="0" fontId="7" fillId="0" borderId="4" xfId="1" quotePrefix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/>
    <xf numFmtId="0" fontId="7" fillId="0" borderId="0" xfId="1" applyFont="1" applyFill="1" applyAlignment="1">
      <alignment horizontal="left" vertical="center"/>
    </xf>
    <xf numFmtId="38" fontId="7" fillId="0" borderId="0" xfId="1" applyNumberFormat="1" applyFont="1" applyFill="1" applyBorder="1" applyAlignment="1">
      <alignment vertical="center"/>
    </xf>
    <xf numFmtId="0" fontId="9" fillId="0" borderId="0" xfId="1" applyFont="1" applyFill="1"/>
    <xf numFmtId="38" fontId="7" fillId="0" borderId="0" xfId="1" quotePrefix="1" applyNumberFormat="1" applyFont="1" applyFill="1" applyBorder="1" applyAlignment="1">
      <alignment horizontal="left" vertical="center"/>
    </xf>
    <xf numFmtId="38" fontId="10" fillId="0" borderId="0" xfId="1" quotePrefix="1" applyNumberFormat="1" applyFont="1" applyFill="1" applyBorder="1" applyAlignment="1">
      <alignment horizontal="left" vertical="center"/>
    </xf>
    <xf numFmtId="0" fontId="7" fillId="0" borderId="1" xfId="1" applyFont="1" applyFill="1" applyBorder="1"/>
    <xf numFmtId="0" fontId="7" fillId="0" borderId="1" xfId="1" applyFont="1" applyFill="1" applyBorder="1" applyAlignment="1">
      <alignment vertical="center"/>
    </xf>
    <xf numFmtId="0" fontId="10" fillId="0" borderId="1" xfId="1" quotePrefix="1" applyFont="1" applyFill="1" applyBorder="1" applyAlignment="1">
      <alignment horizontal="left" vertical="center"/>
    </xf>
    <xf numFmtId="176" fontId="8" fillId="0" borderId="4" xfId="1" applyNumberFormat="1" applyFont="1" applyFill="1" applyBorder="1" applyAlignment="1">
      <alignment horizontal="right" vertical="center"/>
    </xf>
    <xf numFmtId="177" fontId="11" fillId="0" borderId="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8" fillId="0" borderId="8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vertical="center"/>
    </xf>
    <xf numFmtId="0" fontId="13" fillId="0" borderId="8" xfId="1" quotePrefix="1" applyNumberFormat="1" applyFont="1" applyFill="1" applyBorder="1" applyAlignment="1">
      <alignment horizontal="center" vertical="center"/>
    </xf>
    <xf numFmtId="0" fontId="12" fillId="0" borderId="0" xfId="1" quotePrefix="1" applyNumberFormat="1" applyFont="1" applyFill="1" applyBorder="1" applyAlignment="1">
      <alignment horizontal="center" vertical="center"/>
    </xf>
    <xf numFmtId="0" fontId="13" fillId="0" borderId="0" xfId="1" quotePrefix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/>
    </xf>
    <xf numFmtId="0" fontId="8" fillId="0" borderId="8" xfId="1" quotePrefix="1" applyNumberFormat="1" applyFont="1" applyFill="1" applyBorder="1" applyAlignment="1">
      <alignment horizontal="center" vertical="center"/>
    </xf>
    <xf numFmtId="0" fontId="11" fillId="0" borderId="0" xfId="1" quotePrefix="1" applyNumberFormat="1" applyFont="1" applyFill="1" applyBorder="1" applyAlignment="1">
      <alignment horizontal="center" vertical="center"/>
    </xf>
    <xf numFmtId="0" fontId="8" fillId="0" borderId="0" xfId="1" quotePrefix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38" fontId="8" fillId="0" borderId="6" xfId="1" applyNumberFormat="1" applyFont="1" applyFill="1" applyBorder="1" applyAlignment="1">
      <alignment horizontal="center" vertical="center"/>
    </xf>
    <xf numFmtId="38" fontId="8" fillId="0" borderId="5" xfId="1" applyNumberFormat="1" applyFont="1" applyFill="1" applyBorder="1" applyAlignment="1">
      <alignment horizontal="center" vertical="center" justifyLastLine="1"/>
    </xf>
    <xf numFmtId="38" fontId="8" fillId="0" borderId="4" xfId="1" quotePrefix="1" applyNumberFormat="1" applyFont="1" applyFill="1" applyBorder="1" applyAlignment="1">
      <alignment horizontal="center" vertical="center" wrapText="1"/>
    </xf>
    <xf numFmtId="38" fontId="8" fillId="0" borderId="2" xfId="1" applyNumberFormat="1" applyFont="1" applyFill="1" applyBorder="1" applyAlignment="1">
      <alignment horizontal="center" vertical="center" wrapText="1"/>
    </xf>
    <xf numFmtId="38" fontId="8" fillId="0" borderId="1" xfId="1" quotePrefix="1" applyNumberFormat="1" applyFont="1" applyFill="1" applyBorder="1" applyAlignment="1">
      <alignment horizontal="distributed" vertical="center" wrapText="1" indent="1"/>
    </xf>
    <xf numFmtId="38" fontId="8" fillId="0" borderId="4" xfId="1" quotePrefix="1" applyNumberFormat="1" applyFont="1" applyFill="1" applyBorder="1" applyAlignment="1">
      <alignment horizontal="right" vertical="center"/>
    </xf>
    <xf numFmtId="38" fontId="6" fillId="0" borderId="0" xfId="1" quotePrefix="1" applyNumberFormat="1" applyFont="1" applyFill="1" applyBorder="1" applyAlignment="1">
      <alignment horizontal="left" vertical="center"/>
    </xf>
    <xf numFmtId="38" fontId="6" fillId="0" borderId="0" xfId="1" quotePrefix="1" applyNumberFormat="1" applyFont="1" applyFill="1" applyBorder="1" applyAlignment="1"/>
    <xf numFmtId="38" fontId="6" fillId="0" borderId="0" xfId="1" quotePrefix="1" applyNumberFormat="1" applyFont="1" applyFill="1" applyBorder="1" applyAlignment="1">
      <alignment vertical="top"/>
    </xf>
    <xf numFmtId="0" fontId="15" fillId="0" borderId="0" xfId="3" applyFont="1" applyFill="1"/>
    <xf numFmtId="38" fontId="8" fillId="0" borderId="0" xfId="3" applyNumberFormat="1" applyFont="1" applyFill="1" applyBorder="1" applyAlignment="1">
      <alignment vertical="center"/>
    </xf>
    <xf numFmtId="181" fontId="8" fillId="0" borderId="4" xfId="3" applyNumberFormat="1" applyFont="1" applyFill="1" applyBorder="1" applyAlignment="1">
      <alignment horizontal="right" vertical="center"/>
    </xf>
    <xf numFmtId="181" fontId="8" fillId="0" borderId="5" xfId="3" applyNumberFormat="1" applyFont="1" applyFill="1" applyBorder="1" applyAlignment="1">
      <alignment horizontal="right" vertical="center"/>
    </xf>
    <xf numFmtId="0" fontId="7" fillId="0" borderId="4" xfId="3" quotePrefix="1" applyNumberFormat="1" applyFont="1" applyFill="1" applyBorder="1" applyAlignment="1">
      <alignment horizontal="center" vertical="center"/>
    </xf>
    <xf numFmtId="181" fontId="8" fillId="0" borderId="0" xfId="3" applyNumberFormat="1" applyFont="1" applyFill="1" applyBorder="1" applyAlignment="1">
      <alignment horizontal="right" vertical="center"/>
    </xf>
    <xf numFmtId="181" fontId="8" fillId="0" borderId="3" xfId="3" applyNumberFormat="1" applyFont="1" applyFill="1" applyBorder="1" applyAlignment="1">
      <alignment horizontal="right" vertical="center"/>
    </xf>
    <xf numFmtId="0" fontId="7" fillId="0" borderId="0" xfId="3" quotePrefix="1" applyNumberFormat="1" applyFont="1" applyFill="1" applyBorder="1" applyAlignment="1">
      <alignment horizontal="center" vertical="center"/>
    </xf>
    <xf numFmtId="181" fontId="8" fillId="0" borderId="0" xfId="1" applyNumberFormat="1" applyFont="1" applyFill="1" applyBorder="1" applyAlignment="1">
      <alignment horizontal="right" vertical="center"/>
    </xf>
    <xf numFmtId="181" fontId="8" fillId="0" borderId="3" xfId="1" applyNumberFormat="1" applyFont="1" applyFill="1" applyBorder="1" applyAlignment="1">
      <alignment horizontal="right" vertical="center"/>
    </xf>
    <xf numFmtId="38" fontId="8" fillId="0" borderId="6" xfId="3" applyNumberFormat="1" applyFont="1" applyFill="1" applyBorder="1" applyAlignment="1">
      <alignment horizontal="center" vertical="center"/>
    </xf>
    <xf numFmtId="38" fontId="8" fillId="0" borderId="11" xfId="3" applyNumberFormat="1" applyFont="1" applyFill="1" applyBorder="1" applyAlignment="1">
      <alignment horizontal="center" vertical="center"/>
    </xf>
    <xf numFmtId="38" fontId="8" fillId="0" borderId="0" xfId="3" quotePrefix="1" applyNumberFormat="1" applyFont="1" applyFill="1" applyBorder="1" applyAlignment="1">
      <alignment horizontal="right" vertical="center"/>
    </xf>
    <xf numFmtId="38" fontId="8" fillId="0" borderId="0" xfId="3" quotePrefix="1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0" fontId="15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5" fillId="0" borderId="0" xfId="3" applyFont="1" applyFill="1" applyBorder="1"/>
    <xf numFmtId="181" fontId="8" fillId="0" borderId="0" xfId="3" quotePrefix="1" applyNumberFormat="1" applyFont="1" applyFill="1" applyBorder="1" applyAlignment="1">
      <alignment vertical="center"/>
    </xf>
    <xf numFmtId="181" fontId="8" fillId="0" borderId="4" xfId="3" quotePrefix="1" applyNumberFormat="1" applyFont="1" applyFill="1" applyBorder="1" applyAlignment="1">
      <alignment horizontal="right" vertical="center"/>
    </xf>
    <xf numFmtId="181" fontId="8" fillId="0" borderId="5" xfId="3" quotePrefix="1" applyNumberFormat="1" applyFont="1" applyFill="1" applyBorder="1" applyAlignment="1">
      <alignment horizontal="right" vertical="center"/>
    </xf>
    <xf numFmtId="0" fontId="8" fillId="0" borderId="7" xfId="3" quotePrefix="1" applyFont="1" applyFill="1" applyBorder="1" applyAlignment="1">
      <alignment horizontal="center" vertical="center"/>
    </xf>
    <xf numFmtId="181" fontId="8" fillId="0" borderId="0" xfId="3" quotePrefix="1" applyNumberFormat="1" applyFont="1" applyFill="1" applyBorder="1" applyAlignment="1">
      <alignment horizontal="right" vertical="center"/>
    </xf>
    <xf numFmtId="181" fontId="8" fillId="0" borderId="3" xfId="3" quotePrefix="1" applyNumberFormat="1" applyFont="1" applyFill="1" applyBorder="1" applyAlignment="1">
      <alignment horizontal="right" vertical="center"/>
    </xf>
    <xf numFmtId="0" fontId="8" fillId="0" borderId="8" xfId="3" quotePrefix="1" applyFont="1" applyFill="1" applyBorder="1" applyAlignment="1">
      <alignment horizontal="center" vertical="center"/>
    </xf>
    <xf numFmtId="181" fontId="12" fillId="0" borderId="1" xfId="3" applyNumberFormat="1" applyFont="1" applyFill="1" applyBorder="1" applyAlignment="1">
      <alignment horizontal="right" vertical="center"/>
    </xf>
    <xf numFmtId="181" fontId="12" fillId="0" borderId="2" xfId="3" applyNumberFormat="1" applyFont="1" applyFill="1" applyBorder="1" applyAlignment="1">
      <alignment horizontal="right" vertical="center"/>
    </xf>
    <xf numFmtId="0" fontId="12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8" fillId="0" borderId="4" xfId="3" applyFont="1" applyFill="1" applyBorder="1" applyAlignment="1">
      <alignment horizontal="right" vertical="center"/>
    </xf>
    <xf numFmtId="0" fontId="8" fillId="0" borderId="0" xfId="3" applyFont="1" applyFill="1"/>
    <xf numFmtId="0" fontId="6" fillId="0" borderId="0" xfId="3" applyFont="1" applyFill="1" applyAlignment="1">
      <alignment vertical="center"/>
    </xf>
    <xf numFmtId="38" fontId="7" fillId="0" borderId="0" xfId="1" applyNumberFormat="1" applyFont="1" applyFill="1" applyAlignment="1">
      <alignment vertical="center"/>
    </xf>
    <xf numFmtId="38" fontId="8" fillId="0" borderId="0" xfId="1" applyNumberFormat="1" applyFont="1" applyFill="1" applyAlignment="1">
      <alignment vertical="center"/>
    </xf>
    <xf numFmtId="0" fontId="8" fillId="0" borderId="0" xfId="1" quotePrefix="1" applyFont="1" applyFill="1" applyAlignment="1">
      <alignment horizontal="left"/>
    </xf>
    <xf numFmtId="38" fontId="8" fillId="0" borderId="0" xfId="1" quotePrefix="1" applyNumberFormat="1" applyFont="1" applyFill="1" applyAlignment="1">
      <alignment horizontal="left" vertical="center"/>
    </xf>
    <xf numFmtId="176" fontId="13" fillId="0" borderId="4" xfId="4" applyNumberFormat="1" applyFont="1" applyFill="1" applyBorder="1" applyAlignment="1" applyProtection="1">
      <alignment horizontal="right" vertical="center"/>
      <protection locked="0" hidden="1"/>
    </xf>
    <xf numFmtId="176" fontId="8" fillId="0" borderId="4" xfId="4" applyNumberFormat="1" applyFont="1" applyFill="1" applyBorder="1" applyAlignment="1" applyProtection="1">
      <alignment horizontal="right" vertical="center"/>
      <protection locked="0" hidden="1"/>
    </xf>
    <xf numFmtId="38" fontId="12" fillId="0" borderId="4" xfId="1" quotePrefix="1" applyNumberFormat="1" applyFont="1" applyFill="1" applyBorder="1" applyAlignment="1">
      <alignment horizontal="left" vertical="center" indent="1"/>
    </xf>
    <xf numFmtId="176" fontId="8" fillId="0" borderId="0" xfId="4" applyNumberFormat="1" applyFont="1" applyFill="1" applyBorder="1" applyAlignment="1" applyProtection="1">
      <alignment horizontal="right" vertical="center"/>
      <protection locked="0" hidden="1"/>
    </xf>
    <xf numFmtId="38" fontId="8" fillId="0" borderId="0" xfId="1" quotePrefix="1" applyNumberFormat="1" applyFont="1" applyFill="1" applyBorder="1" applyAlignment="1">
      <alignment horizontal="left" vertical="center" indent="1"/>
    </xf>
    <xf numFmtId="38" fontId="8" fillId="0" borderId="0" xfId="1" quotePrefix="1" applyNumberFormat="1" applyFont="1" applyFill="1" applyBorder="1" applyAlignment="1">
      <alignment horizontal="left" vertical="center" indent="1" shrinkToFit="1"/>
    </xf>
    <xf numFmtId="0" fontId="8" fillId="0" borderId="1" xfId="1" quotePrefix="1" applyFont="1" applyFill="1" applyBorder="1" applyAlignment="1">
      <alignment vertical="center"/>
    </xf>
    <xf numFmtId="179" fontId="12" fillId="0" borderId="4" xfId="4" applyNumberFormat="1" applyFont="1" applyFill="1" applyBorder="1" applyAlignment="1" applyProtection="1">
      <alignment horizontal="right" vertical="center"/>
      <protection locked="0" hidden="1"/>
    </xf>
    <xf numFmtId="176" fontId="12" fillId="0" borderId="4" xfId="4" applyNumberFormat="1" applyFont="1" applyFill="1" applyBorder="1" applyAlignment="1" applyProtection="1">
      <alignment horizontal="right" vertical="center"/>
      <protection locked="0" hidden="1"/>
    </xf>
    <xf numFmtId="38" fontId="12" fillId="0" borderId="0" xfId="1" quotePrefix="1" applyNumberFormat="1" applyFont="1" applyFill="1" applyAlignment="1">
      <alignment horizontal="left" vertical="center" indent="1"/>
    </xf>
    <xf numFmtId="179" fontId="8" fillId="0" borderId="0" xfId="4" applyNumberFormat="1" applyFont="1" applyFill="1" applyBorder="1" applyAlignment="1" applyProtection="1">
      <alignment horizontal="right" vertical="center"/>
      <protection locked="0" hidden="1"/>
    </xf>
    <xf numFmtId="38" fontId="8" fillId="0" borderId="0" xfId="1" quotePrefix="1" applyNumberFormat="1" applyFont="1" applyFill="1" applyAlignment="1">
      <alignment horizontal="left" vertical="center" indent="1"/>
    </xf>
    <xf numFmtId="182" fontId="8" fillId="0" borderId="0" xfId="4" quotePrefix="1" applyNumberFormat="1" applyFont="1" applyFill="1" applyBorder="1" applyAlignment="1" applyProtection="1">
      <alignment horizontal="right" vertical="center"/>
      <protection locked="0" hidden="1"/>
    </xf>
    <xf numFmtId="0" fontId="8" fillId="0" borderId="0" xfId="4" applyNumberFormat="1" applyFont="1" applyFill="1" applyBorder="1" applyAlignment="1" applyProtection="1">
      <alignment horizontal="right" vertical="center"/>
      <protection locked="0" hidden="1"/>
    </xf>
    <xf numFmtId="176" fontId="8" fillId="0" borderId="1" xfId="4" applyNumberFormat="1" applyFont="1" applyFill="1" applyBorder="1" applyAlignment="1" applyProtection="1">
      <alignment horizontal="right" vertical="center"/>
      <protection locked="0" hidden="1"/>
    </xf>
    <xf numFmtId="181" fontId="12" fillId="0" borderId="4" xfId="1" applyNumberFormat="1" applyFont="1" applyFill="1" applyBorder="1" applyAlignment="1">
      <alignment horizontal="right" vertical="center"/>
    </xf>
    <xf numFmtId="183" fontId="12" fillId="0" borderId="4" xfId="4" applyNumberFormat="1" applyFont="1" applyFill="1" applyBorder="1" applyAlignment="1">
      <alignment horizontal="right" vertical="center"/>
    </xf>
    <xf numFmtId="183" fontId="13" fillId="0" borderId="4" xfId="4" applyNumberFormat="1" applyFont="1" applyFill="1" applyBorder="1" applyAlignment="1">
      <alignment horizontal="right" vertical="center"/>
    </xf>
    <xf numFmtId="183" fontId="8" fillId="0" borderId="0" xfId="4" applyNumberFormat="1" applyFont="1" applyFill="1" applyBorder="1" applyAlignment="1">
      <alignment horizontal="right" vertical="center"/>
    </xf>
    <xf numFmtId="181" fontId="8" fillId="0" borderId="0" xfId="1" applyNumberFormat="1" applyFont="1" applyFill="1" applyAlignment="1">
      <alignment horizontal="right" vertical="center"/>
    </xf>
    <xf numFmtId="176" fontId="8" fillId="0" borderId="0" xfId="4" applyNumberFormat="1" applyFont="1" applyFill="1" applyBorder="1" applyAlignment="1">
      <alignment horizontal="center" vertical="center"/>
    </xf>
    <xf numFmtId="182" fontId="8" fillId="0" borderId="0" xfId="1" applyNumberFormat="1" applyFont="1" applyFill="1" applyAlignment="1">
      <alignment horizontal="center" vertical="center"/>
    </xf>
    <xf numFmtId="176" fontId="8" fillId="0" borderId="1" xfId="4" applyNumberFormat="1" applyFont="1" applyFill="1" applyBorder="1" applyAlignment="1">
      <alignment horizontal="center" vertical="center"/>
    </xf>
    <xf numFmtId="182" fontId="8" fillId="0" borderId="1" xfId="1" applyNumberFormat="1" applyFont="1" applyFill="1" applyBorder="1" applyAlignment="1">
      <alignment horizontal="center" vertical="center"/>
    </xf>
    <xf numFmtId="182" fontId="12" fillId="0" borderId="4" xfId="1" applyNumberFormat="1" applyFont="1" applyFill="1" applyBorder="1" applyAlignment="1">
      <alignment horizontal="right" vertical="center"/>
    </xf>
    <xf numFmtId="181" fontId="8" fillId="0" borderId="0" xfId="4" applyNumberFormat="1" applyFont="1" applyFill="1" applyBorder="1" applyAlignment="1">
      <alignment horizontal="right" vertical="center"/>
    </xf>
    <xf numFmtId="182" fontId="8" fillId="0" borderId="0" xfId="1" applyNumberFormat="1" applyFont="1" applyFill="1" applyBorder="1" applyAlignment="1">
      <alignment horizontal="right" vertical="center"/>
    </xf>
    <xf numFmtId="182" fontId="8" fillId="0" borderId="0" xfId="1" applyNumberFormat="1" applyFont="1" applyFill="1" applyAlignment="1">
      <alignment horizontal="right" vertical="center"/>
    </xf>
    <xf numFmtId="176" fontId="8" fillId="0" borderId="0" xfId="4" applyNumberFormat="1" applyFont="1" applyFill="1" applyBorder="1" applyAlignment="1">
      <alignment horizontal="right" vertical="center"/>
    </xf>
    <xf numFmtId="38" fontId="8" fillId="0" borderId="2" xfId="1" quotePrefix="1" applyNumberFormat="1" applyFont="1" applyFill="1" applyBorder="1" applyAlignment="1">
      <alignment horizontal="center" vertical="center" justifyLastLine="1"/>
    </xf>
    <xf numFmtId="38" fontId="6" fillId="0" borderId="0" xfId="1" applyNumberFormat="1" applyFont="1" applyFill="1" applyAlignment="1">
      <alignment vertical="center"/>
    </xf>
    <xf numFmtId="38" fontId="6" fillId="0" borderId="0" xfId="1" quotePrefix="1" applyNumberFormat="1" applyFont="1" applyFill="1" applyAlignment="1">
      <alignment vertical="center"/>
    </xf>
    <xf numFmtId="0" fontId="9" fillId="0" borderId="0" xfId="5" applyFont="1" applyFill="1"/>
    <xf numFmtId="0" fontId="9" fillId="0" borderId="0" xfId="5" applyFont="1" applyFill="1" applyAlignment="1">
      <alignment vertical="center"/>
    </xf>
    <xf numFmtId="0" fontId="9" fillId="0" borderId="0" xfId="5" quotePrefix="1" applyFont="1" applyFill="1" applyAlignment="1">
      <alignment horizontal="left" vertical="center"/>
    </xf>
    <xf numFmtId="0" fontId="17" fillId="0" borderId="0" xfId="5" applyFont="1" applyFill="1"/>
    <xf numFmtId="0" fontId="8" fillId="0" borderId="0" xfId="5" applyFont="1" applyFill="1"/>
    <xf numFmtId="0" fontId="8" fillId="0" borderId="0" xfId="5" applyFont="1" applyFill="1" applyBorder="1" applyAlignment="1">
      <alignment vertical="center"/>
    </xf>
    <xf numFmtId="0" fontId="8" fillId="0" borderId="0" xfId="5" quotePrefix="1" applyFont="1" applyFill="1" applyBorder="1" applyAlignment="1">
      <alignment horizontal="left" vertical="center"/>
    </xf>
    <xf numFmtId="0" fontId="17" fillId="0" borderId="0" xfId="5" applyFont="1" applyFill="1" applyBorder="1"/>
    <xf numFmtId="0" fontId="8" fillId="0" borderId="0" xfId="5" applyFont="1" applyFill="1" applyBorder="1"/>
    <xf numFmtId="181" fontId="8" fillId="0" borderId="0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horizontal="left" vertical="center"/>
    </xf>
    <xf numFmtId="176" fontId="8" fillId="0" borderId="4" xfId="6" applyNumberFormat="1" applyFont="1" applyFill="1" applyBorder="1" applyAlignment="1">
      <alignment horizontal="right" vertical="center"/>
    </xf>
    <xf numFmtId="176" fontId="8" fillId="0" borderId="5" xfId="6" applyNumberFormat="1" applyFont="1" applyFill="1" applyBorder="1" applyAlignment="1">
      <alignment vertical="center"/>
    </xf>
    <xf numFmtId="0" fontId="8" fillId="0" borderId="4" xfId="5" quotePrefix="1" applyFont="1" applyFill="1" applyBorder="1" applyAlignment="1">
      <alignment horizontal="left" vertical="center"/>
    </xf>
    <xf numFmtId="0" fontId="8" fillId="0" borderId="4" xfId="5" quotePrefix="1" applyFont="1" applyFill="1" applyBorder="1" applyAlignment="1">
      <alignment horizontal="center" vertical="center"/>
    </xf>
    <xf numFmtId="0" fontId="8" fillId="0" borderId="4" xfId="5" quotePrefix="1" applyFont="1" applyFill="1" applyBorder="1" applyAlignment="1">
      <alignment horizontal="right" vertical="center"/>
    </xf>
    <xf numFmtId="176" fontId="8" fillId="0" borderId="0" xfId="6" applyNumberFormat="1" applyFont="1" applyFill="1" applyBorder="1" applyAlignment="1">
      <alignment horizontal="right" vertical="center"/>
    </xf>
    <xf numFmtId="176" fontId="8" fillId="0" borderId="3" xfId="6" applyNumberFormat="1" applyFont="1" applyFill="1" applyBorder="1" applyAlignment="1">
      <alignment vertical="center"/>
    </xf>
    <xf numFmtId="0" fontId="8" fillId="0" borderId="0" xfId="5" quotePrefix="1" applyFont="1" applyFill="1" applyBorder="1" applyAlignment="1">
      <alignment horizontal="center" vertical="center"/>
    </xf>
    <xf numFmtId="0" fontId="8" fillId="0" borderId="0" xfId="5" quotePrefix="1" applyFont="1" applyFill="1" applyBorder="1" applyAlignment="1">
      <alignment horizontal="right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  <xf numFmtId="0" fontId="8" fillId="0" borderId="0" xfId="5" applyFont="1" applyFill="1" applyAlignment="1">
      <alignment vertical="center"/>
    </xf>
    <xf numFmtId="0" fontId="6" fillId="0" borderId="0" xfId="5" quotePrefix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quotePrefix="1" applyFont="1" applyFill="1" applyAlignment="1">
      <alignment horizontal="left" vertical="center"/>
    </xf>
    <xf numFmtId="49" fontId="7" fillId="0" borderId="0" xfId="1" quotePrefix="1" applyNumberFormat="1" applyFont="1" applyFill="1" applyBorder="1" applyAlignment="1">
      <alignment vertical="center"/>
    </xf>
    <xf numFmtId="49" fontId="7" fillId="0" borderId="1" xfId="1" quotePrefix="1" applyNumberFormat="1" applyFont="1" applyFill="1" applyBorder="1" applyAlignment="1">
      <alignment vertical="center"/>
    </xf>
    <xf numFmtId="176" fontId="8" fillId="0" borderId="4" xfId="4" applyNumberFormat="1" applyFont="1" applyFill="1" applyBorder="1" applyAlignment="1">
      <alignment horizontal="right" vertical="center"/>
    </xf>
    <xf numFmtId="49" fontId="7" fillId="0" borderId="14" xfId="1" quotePrefix="1" applyNumberFormat="1" applyFont="1" applyFill="1" applyBorder="1" applyAlignment="1">
      <alignment vertical="center"/>
    </xf>
    <xf numFmtId="184" fontId="7" fillId="0" borderId="4" xfId="1" applyNumberFormat="1" applyFont="1" applyFill="1" applyBorder="1" applyAlignment="1">
      <alignment vertical="center"/>
    </xf>
    <xf numFmtId="49" fontId="7" fillId="0" borderId="15" xfId="1" quotePrefix="1" applyNumberFormat="1" applyFont="1" applyFill="1" applyBorder="1" applyAlignment="1">
      <alignment vertical="center"/>
    </xf>
    <xf numFmtId="184" fontId="7" fillId="0" borderId="0" xfId="1" applyNumberFormat="1" applyFont="1" applyFill="1" applyBorder="1" applyAlignment="1">
      <alignment vertical="center"/>
    </xf>
    <xf numFmtId="49" fontId="7" fillId="0" borderId="15" xfId="1" applyNumberFormat="1" applyFont="1" applyFill="1" applyBorder="1" applyAlignment="1">
      <alignment vertical="center"/>
    </xf>
    <xf numFmtId="176" fontId="7" fillId="0" borderId="0" xfId="1" quotePrefix="1" applyNumberFormat="1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vertical="center"/>
    </xf>
    <xf numFmtId="49" fontId="7" fillId="0" borderId="15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38" fontId="7" fillId="0" borderId="0" xfId="1" applyNumberFormat="1" applyFont="1" applyFill="1" applyBorder="1" applyAlignment="1">
      <alignment horizontal="right" vertical="center"/>
    </xf>
    <xf numFmtId="38" fontId="6" fillId="0" borderId="0" xfId="1" quotePrefix="1" applyNumberFormat="1" applyFont="1" applyFill="1" applyBorder="1" applyAlignment="1">
      <alignment vertical="center"/>
    </xf>
    <xf numFmtId="181" fontId="7" fillId="0" borderId="4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7" fillId="0" borderId="3" xfId="1" applyNumberFormat="1" applyFont="1" applyFill="1" applyBorder="1" applyAlignment="1">
      <alignment horizontal="right" vertical="center"/>
    </xf>
    <xf numFmtId="181" fontId="7" fillId="0" borderId="4" xfId="1" quotePrefix="1" applyNumberFormat="1" applyFont="1" applyFill="1" applyBorder="1" applyAlignment="1">
      <alignment horizontal="right" vertical="center"/>
    </xf>
    <xf numFmtId="181" fontId="7" fillId="0" borderId="5" xfId="1" quotePrefix="1" applyNumberFormat="1" applyFont="1" applyFill="1" applyBorder="1" applyAlignment="1">
      <alignment horizontal="right" vertical="center"/>
    </xf>
    <xf numFmtId="184" fontId="7" fillId="0" borderId="4" xfId="1" quotePrefix="1" applyNumberFormat="1" applyFont="1" applyFill="1" applyBorder="1" applyAlignment="1">
      <alignment horizontal="center" vertical="center"/>
    </xf>
    <xf numFmtId="181" fontId="7" fillId="0" borderId="0" xfId="1" quotePrefix="1" applyNumberFormat="1" applyFont="1" applyFill="1" applyBorder="1" applyAlignment="1">
      <alignment horizontal="right" vertical="center"/>
    </xf>
    <xf numFmtId="181" fontId="7" fillId="0" borderId="3" xfId="1" quotePrefix="1" applyNumberFormat="1" applyFont="1" applyFill="1" applyBorder="1" applyAlignment="1">
      <alignment horizontal="right" vertical="center"/>
    </xf>
    <xf numFmtId="184" fontId="7" fillId="0" borderId="0" xfId="1" quotePrefix="1" applyNumberFormat="1" applyFont="1" applyFill="1" applyBorder="1" applyAlignment="1">
      <alignment horizontal="center" vertical="center"/>
    </xf>
    <xf numFmtId="38" fontId="7" fillId="0" borderId="6" xfId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38" fontId="7" fillId="0" borderId="11" xfId="1" applyNumberFormat="1" applyFont="1" applyFill="1" applyBorder="1" applyAlignment="1">
      <alignment horizontal="center" vertical="center"/>
    </xf>
    <xf numFmtId="38" fontId="10" fillId="0" borderId="11" xfId="1" applyNumberFormat="1" applyFont="1" applyFill="1" applyBorder="1" applyAlignment="1">
      <alignment horizontal="center" vertical="center"/>
    </xf>
    <xf numFmtId="38" fontId="10" fillId="0" borderId="6" xfId="1" applyNumberFormat="1" applyFont="1" applyFill="1" applyBorder="1" applyAlignment="1">
      <alignment horizontal="center" vertical="center"/>
    </xf>
    <xf numFmtId="181" fontId="8" fillId="0" borderId="4" xfId="3" applyNumberFormat="1" applyFont="1" applyFill="1" applyBorder="1" applyAlignment="1">
      <alignment vertical="center"/>
    </xf>
    <xf numFmtId="185" fontId="7" fillId="0" borderId="4" xfId="3" applyNumberFormat="1" applyFont="1" applyFill="1" applyBorder="1" applyAlignment="1">
      <alignment horizontal="center" vertical="center"/>
    </xf>
    <xf numFmtId="181" fontId="8" fillId="0" borderId="4" xfId="1" applyNumberFormat="1" applyFont="1" applyFill="1" applyBorder="1" applyAlignment="1">
      <alignment horizontal="right" vertical="center"/>
    </xf>
    <xf numFmtId="181" fontId="8" fillId="0" borderId="5" xfId="1" applyNumberFormat="1" applyFont="1" applyFill="1" applyBorder="1" applyAlignment="1">
      <alignment horizontal="right" vertical="center"/>
    </xf>
    <xf numFmtId="184" fontId="8" fillId="0" borderId="4" xfId="3" quotePrefix="1" applyNumberFormat="1" applyFont="1" applyFill="1" applyBorder="1" applyAlignment="1">
      <alignment horizontal="center" vertical="center"/>
    </xf>
    <xf numFmtId="181" fontId="8" fillId="0" borderId="0" xfId="3" applyNumberFormat="1" applyFont="1" applyFill="1" applyBorder="1" applyAlignment="1">
      <alignment vertical="center"/>
    </xf>
    <xf numFmtId="185" fontId="7" fillId="0" borderId="0" xfId="3" applyNumberFormat="1" applyFont="1" applyFill="1" applyBorder="1" applyAlignment="1">
      <alignment horizontal="center" vertical="center"/>
    </xf>
    <xf numFmtId="184" fontId="8" fillId="0" borderId="0" xfId="3" quotePrefix="1" applyNumberFormat="1" applyFont="1" applyFill="1" applyBorder="1" applyAlignment="1">
      <alignment horizontal="center" vertical="center"/>
    </xf>
    <xf numFmtId="185" fontId="8" fillId="0" borderId="0" xfId="3" applyNumberFormat="1" applyFont="1" applyFill="1" applyBorder="1" applyAlignment="1">
      <alignment horizontal="center" vertical="center"/>
    </xf>
    <xf numFmtId="0" fontId="15" fillId="0" borderId="0" xfId="3" applyFont="1" applyFill="1" applyAlignment="1">
      <alignment horizontal="center"/>
    </xf>
    <xf numFmtId="38" fontId="8" fillId="0" borderId="5" xfId="3" applyNumberFormat="1" applyFont="1" applyFill="1" applyBorder="1" applyAlignment="1">
      <alignment horizontal="center" vertical="center"/>
    </xf>
    <xf numFmtId="38" fontId="8" fillId="0" borderId="6" xfId="3" applyNumberFormat="1" applyFont="1" applyFill="1" applyBorder="1" applyAlignment="1">
      <alignment horizontal="center" vertical="center" justifyLastLine="1"/>
    </xf>
    <xf numFmtId="181" fontId="8" fillId="0" borderId="0" xfId="1" applyNumberFormat="1" applyFont="1" applyFill="1" applyBorder="1" applyAlignment="1">
      <alignment vertical="center"/>
    </xf>
    <xf numFmtId="38" fontId="20" fillId="0" borderId="6" xfId="3" applyNumberFormat="1" applyFont="1" applyFill="1" applyBorder="1" applyAlignment="1">
      <alignment horizontal="center" vertical="center" shrinkToFit="1"/>
    </xf>
    <xf numFmtId="38" fontId="6" fillId="0" borderId="0" xfId="3" quotePrefix="1" applyNumberFormat="1" applyFont="1" applyFill="1" applyBorder="1" applyAlignment="1">
      <alignment vertical="center"/>
    </xf>
    <xf numFmtId="181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left" vertical="center"/>
    </xf>
    <xf numFmtId="176" fontId="8" fillId="0" borderId="4" xfId="6" applyNumberFormat="1" applyFont="1" applyFill="1" applyBorder="1" applyAlignment="1">
      <alignment vertical="center"/>
    </xf>
    <xf numFmtId="0" fontId="8" fillId="0" borderId="5" xfId="5" quotePrefix="1" applyFont="1" applyFill="1" applyBorder="1" applyAlignment="1">
      <alignment horizontal="center" vertical="center"/>
    </xf>
    <xf numFmtId="176" fontId="8" fillId="0" borderId="0" xfId="6" applyNumberFormat="1" applyFont="1" applyFill="1" applyBorder="1" applyAlignment="1">
      <alignment vertical="center"/>
    </xf>
    <xf numFmtId="0" fontId="8" fillId="0" borderId="0" xfId="5" quotePrefix="1" applyFont="1" applyFill="1" applyAlignment="1">
      <alignment horizontal="center" vertical="center"/>
    </xf>
    <xf numFmtId="0" fontId="8" fillId="0" borderId="3" xfId="5" quotePrefix="1" applyFont="1" applyFill="1" applyBorder="1" applyAlignment="1">
      <alignment horizontal="center" vertical="center"/>
    </xf>
    <xf numFmtId="0" fontId="8" fillId="0" borderId="6" xfId="5" quotePrefix="1" applyFont="1" applyFill="1" applyBorder="1" applyAlignment="1">
      <alignment horizontal="center" vertical="center"/>
    </xf>
    <xf numFmtId="38" fontId="7" fillId="0" borderId="0" xfId="7" applyNumberFormat="1" applyFont="1" applyFill="1" applyBorder="1" applyAlignment="1">
      <alignment vertical="center"/>
    </xf>
    <xf numFmtId="0" fontId="9" fillId="0" borderId="0" xfId="7" applyFont="1" applyFill="1"/>
    <xf numFmtId="0" fontId="8" fillId="0" borderId="0" xfId="7" applyFont="1" applyFill="1"/>
    <xf numFmtId="0" fontId="8" fillId="0" borderId="0" xfId="7" applyFont="1" applyFill="1" applyAlignment="1">
      <alignment vertical="center"/>
    </xf>
    <xf numFmtId="38" fontId="8" fillId="0" borderId="0" xfId="7" applyNumberFormat="1" applyFont="1" applyFill="1" applyBorder="1" applyAlignment="1">
      <alignment vertical="center"/>
    </xf>
    <xf numFmtId="0" fontId="8" fillId="0" borderId="0" xfId="7" applyFont="1" applyFill="1" applyAlignment="1">
      <alignment horizontal="left" vertical="center"/>
    </xf>
    <xf numFmtId="176" fontId="8" fillId="0" borderId="5" xfId="4" applyNumberFormat="1" applyFont="1" applyFill="1" applyBorder="1" applyAlignment="1">
      <alignment horizontal="right" vertical="center"/>
    </xf>
    <xf numFmtId="0" fontId="8" fillId="0" borderId="4" xfId="7" quotePrefix="1" applyNumberFormat="1" applyFont="1" applyFill="1" applyBorder="1" applyAlignment="1">
      <alignment vertical="center"/>
    </xf>
    <xf numFmtId="0" fontId="8" fillId="0" borderId="5" xfId="7" quotePrefix="1" applyNumberFormat="1" applyFont="1" applyFill="1" applyBorder="1" applyAlignment="1">
      <alignment vertical="center"/>
    </xf>
    <xf numFmtId="176" fontId="8" fillId="0" borderId="3" xfId="4" applyNumberFormat="1" applyFont="1" applyFill="1" applyBorder="1" applyAlignment="1">
      <alignment horizontal="right" vertical="center"/>
    </xf>
    <xf numFmtId="176" fontId="7" fillId="0" borderId="0" xfId="7" quotePrefix="1" applyNumberFormat="1" applyFont="1" applyFill="1" applyBorder="1" applyAlignment="1">
      <alignment horizontal="center" vertical="center"/>
    </xf>
    <xf numFmtId="176" fontId="7" fillId="0" borderId="3" xfId="7" quotePrefix="1" applyNumberFormat="1" applyFont="1" applyFill="1" applyBorder="1" applyAlignment="1">
      <alignment horizontal="center" vertical="center"/>
    </xf>
    <xf numFmtId="38" fontId="8" fillId="0" borderId="0" xfId="7" applyNumberFormat="1" applyFont="1" applyFill="1" applyBorder="1" applyAlignment="1">
      <alignment horizontal="center" vertical="center"/>
    </xf>
    <xf numFmtId="38" fontId="8" fillId="0" borderId="3" xfId="7" applyNumberFormat="1" applyFont="1" applyFill="1" applyBorder="1" applyAlignment="1">
      <alignment horizontal="center" vertical="center"/>
    </xf>
    <xf numFmtId="38" fontId="8" fillId="0" borderId="1" xfId="7" applyNumberFormat="1" applyFont="1" applyFill="1" applyBorder="1" applyAlignment="1">
      <alignment horizontal="center" vertical="center"/>
    </xf>
    <xf numFmtId="38" fontId="8" fillId="0" borderId="2" xfId="7" applyNumberFormat="1" applyFont="1" applyFill="1" applyBorder="1" applyAlignment="1">
      <alignment horizontal="center" vertical="center"/>
    </xf>
    <xf numFmtId="38" fontId="8" fillId="0" borderId="3" xfId="4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horizontal="center" vertical="center"/>
    </xf>
    <xf numFmtId="38" fontId="8" fillId="0" borderId="11" xfId="7" applyNumberFormat="1" applyFont="1" applyFill="1" applyBorder="1" applyAlignment="1">
      <alignment horizontal="center" vertical="center"/>
    </xf>
    <xf numFmtId="38" fontId="8" fillId="0" borderId="12" xfId="7" applyNumberFormat="1" applyFont="1" applyFill="1" applyBorder="1" applyAlignment="1">
      <alignment horizontal="center" vertical="center"/>
    </xf>
    <xf numFmtId="38" fontId="6" fillId="0" borderId="0" xfId="7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" xfId="5" quotePrefix="1" applyFont="1" applyFill="1" applyBorder="1" applyAlignment="1">
      <alignment horizontal="center" vertical="center"/>
    </xf>
    <xf numFmtId="0" fontId="8" fillId="0" borderId="1" xfId="5" quotePrefix="1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textRotation="255"/>
    </xf>
    <xf numFmtId="0" fontId="8" fillId="0" borderId="4" xfId="5" applyFont="1" applyFill="1" applyBorder="1" applyAlignment="1">
      <alignment horizontal="center" vertical="center" textRotation="255"/>
    </xf>
    <xf numFmtId="0" fontId="8" fillId="0" borderId="4" xfId="5" quotePrefix="1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center" vertical="center"/>
    </xf>
    <xf numFmtId="0" fontId="8" fillId="0" borderId="1" xfId="7" applyNumberFormat="1" applyFont="1" applyFill="1" applyBorder="1" applyAlignment="1">
      <alignment horizontal="center" vertical="center" textRotation="255"/>
    </xf>
    <xf numFmtId="0" fontId="8" fillId="0" borderId="0" xfId="7" applyNumberFormat="1" applyFont="1" applyFill="1" applyBorder="1" applyAlignment="1">
      <alignment horizontal="center" vertical="center" textRotation="255"/>
    </xf>
    <xf numFmtId="0" fontId="8" fillId="0" borderId="4" xfId="7" applyNumberFormat="1" applyFont="1" applyFill="1" applyBorder="1" applyAlignment="1">
      <alignment horizontal="center" vertical="center" textRotation="255"/>
    </xf>
    <xf numFmtId="38" fontId="8" fillId="0" borderId="13" xfId="7" applyNumberFormat="1" applyFont="1" applyFill="1" applyBorder="1" applyAlignment="1">
      <alignment horizontal="center" vertical="center"/>
    </xf>
    <xf numFmtId="38" fontId="8" fillId="0" borderId="15" xfId="7" applyNumberFormat="1" applyFont="1" applyFill="1" applyBorder="1" applyAlignment="1">
      <alignment horizontal="center" vertical="center"/>
    </xf>
    <xf numFmtId="38" fontId="8" fillId="0" borderId="14" xfId="7" applyNumberFormat="1" applyFont="1" applyFill="1" applyBorder="1" applyAlignment="1">
      <alignment horizontal="center" vertical="center"/>
    </xf>
    <xf numFmtId="38" fontId="8" fillId="0" borderId="11" xfId="7" quotePrefix="1" applyNumberFormat="1" applyFont="1" applyFill="1" applyBorder="1" applyAlignment="1">
      <alignment horizontal="center" vertical="center"/>
    </xf>
    <xf numFmtId="38" fontId="8" fillId="0" borderId="6" xfId="7" quotePrefix="1" applyNumberFormat="1" applyFont="1" applyFill="1" applyBorder="1" applyAlignment="1">
      <alignment horizontal="center" vertical="center"/>
    </xf>
    <xf numFmtId="38" fontId="8" fillId="0" borderId="1" xfId="7" quotePrefix="1" applyNumberFormat="1" applyFont="1" applyFill="1" applyBorder="1" applyAlignment="1">
      <alignment horizontal="center" vertical="center"/>
    </xf>
    <xf numFmtId="38" fontId="8" fillId="0" borderId="2" xfId="7" applyNumberFormat="1" applyFont="1" applyFill="1" applyBorder="1" applyAlignment="1">
      <alignment horizontal="center" vertical="center"/>
    </xf>
    <xf numFmtId="38" fontId="8" fillId="0" borderId="1" xfId="7" applyNumberFormat="1" applyFont="1" applyFill="1" applyBorder="1" applyAlignment="1">
      <alignment horizontal="center" vertical="center"/>
    </xf>
    <xf numFmtId="38" fontId="8" fillId="0" borderId="11" xfId="7" applyNumberFormat="1" applyFont="1" applyFill="1" applyBorder="1" applyAlignment="1">
      <alignment horizontal="center" vertical="center"/>
    </xf>
    <xf numFmtId="38" fontId="8" fillId="0" borderId="6" xfId="7" applyNumberFormat="1" applyFont="1" applyFill="1" applyBorder="1" applyAlignment="1">
      <alignment horizontal="center" vertical="center"/>
    </xf>
    <xf numFmtId="0" fontId="8" fillId="0" borderId="1" xfId="7" quotePrefix="1" applyNumberFormat="1" applyFont="1" applyFill="1" applyBorder="1" applyAlignment="1">
      <alignment horizontal="center" vertical="center" textRotation="255"/>
    </xf>
    <xf numFmtId="0" fontId="8" fillId="0" borderId="0" xfId="7" quotePrefix="1" applyNumberFormat="1" applyFont="1" applyFill="1" applyBorder="1" applyAlignment="1">
      <alignment horizontal="center" vertical="center" textRotation="255"/>
    </xf>
    <xf numFmtId="0" fontId="8" fillId="0" borderId="4" xfId="7" quotePrefix="1" applyNumberFormat="1" applyFont="1" applyFill="1" applyBorder="1" applyAlignment="1">
      <alignment horizontal="center" vertical="center" textRotation="255"/>
    </xf>
    <xf numFmtId="181" fontId="8" fillId="0" borderId="0" xfId="4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horizontal="center" vertical="center"/>
    </xf>
    <xf numFmtId="38" fontId="8" fillId="0" borderId="0" xfId="1" applyNumberFormat="1" applyFont="1" applyFill="1" applyAlignment="1">
      <alignment horizontal="center" vertical="center"/>
    </xf>
    <xf numFmtId="38" fontId="8" fillId="0" borderId="4" xfId="1" applyNumberFormat="1" applyFont="1" applyFill="1" applyBorder="1" applyAlignment="1">
      <alignment horizontal="center" vertical="center"/>
    </xf>
    <xf numFmtId="184" fontId="8" fillId="0" borderId="2" xfId="1" applyNumberFormat="1" applyFont="1" applyFill="1" applyBorder="1" applyAlignment="1">
      <alignment horizontal="center" vertical="center"/>
    </xf>
    <xf numFmtId="184" fontId="8" fillId="0" borderId="1" xfId="1" applyNumberFormat="1" applyFont="1" applyFill="1" applyBorder="1" applyAlignment="1">
      <alignment horizontal="center" vertical="center"/>
    </xf>
    <xf numFmtId="38" fontId="8" fillId="0" borderId="2" xfId="1" applyNumberFormat="1" applyFont="1" applyFill="1" applyBorder="1" applyAlignment="1">
      <alignment horizontal="center" vertical="center" wrapText="1"/>
    </xf>
    <xf numFmtId="38" fontId="8" fillId="0" borderId="3" xfId="1" applyNumberFormat="1" applyFont="1" applyFill="1" applyBorder="1" applyAlignment="1">
      <alignment horizontal="center" vertical="center" wrapText="1"/>
    </xf>
    <xf numFmtId="38" fontId="8" fillId="0" borderId="5" xfId="1" applyNumberFormat="1" applyFont="1" applyFill="1" applyBorder="1" applyAlignment="1">
      <alignment horizontal="center" vertical="center" wrapText="1"/>
    </xf>
    <xf numFmtId="38" fontId="8" fillId="0" borderId="6" xfId="1" applyNumberFormat="1" applyFont="1" applyFill="1" applyBorder="1" applyAlignment="1">
      <alignment horizontal="center" vertical="center"/>
    </xf>
    <xf numFmtId="38" fontId="8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vertical="center"/>
    </xf>
    <xf numFmtId="0" fontId="12" fillId="0" borderId="8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8" xfId="1" applyNumberFormat="1" applyFont="1" applyFill="1" applyBorder="1" applyAlignment="1">
      <alignment vertical="center"/>
    </xf>
    <xf numFmtId="0" fontId="8" fillId="0" borderId="4" xfId="1" applyNumberFormat="1" applyFont="1" applyFill="1" applyBorder="1" applyAlignment="1">
      <alignment vertical="center"/>
    </xf>
    <xf numFmtId="0" fontId="8" fillId="0" borderId="7" xfId="1" applyNumberFormat="1" applyFont="1" applyFill="1" applyBorder="1" applyAlignment="1">
      <alignment vertical="center"/>
    </xf>
    <xf numFmtId="38" fontId="8" fillId="0" borderId="9" xfId="1" applyNumberFormat="1" applyFont="1" applyFill="1" applyBorder="1" applyAlignment="1">
      <alignment horizontal="center" vertical="center"/>
    </xf>
    <xf numFmtId="38" fontId="8" fillId="0" borderId="7" xfId="1" applyNumberFormat="1" applyFont="1" applyFill="1" applyBorder="1" applyAlignment="1">
      <alignment horizontal="center" vertical="center"/>
    </xf>
    <xf numFmtId="38" fontId="6" fillId="0" borderId="0" xfId="3" quotePrefix="1" applyNumberFormat="1" applyFont="1" applyFill="1" applyBorder="1" applyAlignment="1">
      <alignment horizontal="left" vertical="center"/>
    </xf>
    <xf numFmtId="38" fontId="8" fillId="0" borderId="12" xfId="3" applyNumberFormat="1" applyFont="1" applyFill="1" applyBorder="1" applyAlignment="1">
      <alignment horizontal="center" vertical="center"/>
    </xf>
    <xf numFmtId="38" fontId="8" fillId="0" borderId="11" xfId="3" applyNumberFormat="1" applyFont="1" applyFill="1" applyBorder="1" applyAlignment="1">
      <alignment horizontal="center" vertical="center"/>
    </xf>
    <xf numFmtId="181" fontId="8" fillId="0" borderId="4" xfId="3" applyNumberFormat="1" applyFont="1" applyFill="1" applyBorder="1" applyAlignment="1">
      <alignment vertical="center"/>
    </xf>
    <xf numFmtId="181" fontId="8" fillId="0" borderId="0" xfId="3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vertical="center"/>
    </xf>
    <xf numFmtId="184" fontId="8" fillId="0" borderId="10" xfId="3" applyNumberFormat="1" applyFont="1" applyFill="1" applyBorder="1" applyAlignment="1">
      <alignment horizontal="center" vertical="center"/>
    </xf>
    <xf numFmtId="38" fontId="8" fillId="0" borderId="6" xfId="3" quotePrefix="1" applyNumberFormat="1" applyFont="1" applyFill="1" applyBorder="1" applyAlignment="1">
      <alignment horizontal="center" vertical="center" justifyLastLine="1"/>
    </xf>
    <xf numFmtId="38" fontId="8" fillId="0" borderId="4" xfId="3" quotePrefix="1" applyNumberFormat="1" applyFont="1" applyFill="1" applyBorder="1" applyAlignment="1">
      <alignment horizontal="center" vertical="center" justifyLastLine="1"/>
    </xf>
    <xf numFmtId="38" fontId="8" fillId="0" borderId="5" xfId="3" quotePrefix="1" applyNumberFormat="1" applyFont="1" applyFill="1" applyBorder="1" applyAlignment="1">
      <alignment horizontal="center" vertical="center" justifyLastLine="1"/>
    </xf>
    <xf numFmtId="38" fontId="8" fillId="0" borderId="5" xfId="3" applyNumberFormat="1" applyFont="1" applyFill="1" applyBorder="1" applyAlignment="1">
      <alignment horizontal="center" vertical="center"/>
    </xf>
    <xf numFmtId="38" fontId="8" fillId="0" borderId="4" xfId="3" applyNumberFormat="1" applyFont="1" applyFill="1" applyBorder="1" applyAlignment="1">
      <alignment horizontal="center" vertical="center"/>
    </xf>
    <xf numFmtId="38" fontId="8" fillId="0" borderId="2" xfId="3" applyNumberFormat="1" applyFont="1" applyFill="1" applyBorder="1" applyAlignment="1">
      <alignment horizontal="center" vertical="center" wrapText="1"/>
    </xf>
    <xf numFmtId="38" fontId="8" fillId="0" borderId="5" xfId="3" applyNumberFormat="1" applyFont="1" applyFill="1" applyBorder="1" applyAlignment="1">
      <alignment horizontal="center" vertical="center" wrapText="1"/>
    </xf>
    <xf numFmtId="181" fontId="8" fillId="0" borderId="0" xfId="1" applyNumberFormat="1" applyFont="1" applyFill="1" applyBorder="1" applyAlignment="1">
      <alignment vertical="center"/>
    </xf>
    <xf numFmtId="38" fontId="8" fillId="0" borderId="0" xfId="3" quotePrefix="1" applyNumberFormat="1" applyFont="1" applyFill="1" applyBorder="1" applyAlignment="1">
      <alignment horizontal="right" vertical="center"/>
    </xf>
    <xf numFmtId="38" fontId="8" fillId="0" borderId="10" xfId="3" applyNumberFormat="1" applyFont="1" applyFill="1" applyBorder="1" applyAlignment="1">
      <alignment horizontal="center" vertical="center"/>
    </xf>
    <xf numFmtId="38" fontId="8" fillId="0" borderId="2" xfId="3" applyNumberFormat="1" applyFont="1" applyFill="1" applyBorder="1" applyAlignment="1">
      <alignment horizontal="center" vertical="center" justifyLastLine="1"/>
    </xf>
    <xf numFmtId="38" fontId="8" fillId="0" borderId="5" xfId="3" applyNumberFormat="1" applyFont="1" applyFill="1" applyBorder="1" applyAlignment="1">
      <alignment horizontal="center" vertical="center" justifyLastLine="1"/>
    </xf>
    <xf numFmtId="38" fontId="8" fillId="0" borderId="6" xfId="3" applyNumberFormat="1" applyFont="1" applyFill="1" applyBorder="1" applyAlignment="1">
      <alignment horizontal="center" vertical="center" justifyLastLine="1"/>
    </xf>
    <xf numFmtId="38" fontId="8" fillId="0" borderId="10" xfId="3" applyNumberFormat="1" applyFont="1" applyFill="1" applyBorder="1" applyAlignment="1">
      <alignment horizontal="center" vertical="center" justifyLastLine="1"/>
    </xf>
    <xf numFmtId="38" fontId="8" fillId="0" borderId="12" xfId="3" applyNumberFormat="1" applyFont="1" applyFill="1" applyBorder="1" applyAlignment="1">
      <alignment horizontal="center" vertical="center" justifyLastLine="1"/>
    </xf>
    <xf numFmtId="38" fontId="8" fillId="0" borderId="1" xfId="3" applyNumberFormat="1" applyFont="1" applyFill="1" applyBorder="1" applyAlignment="1">
      <alignment horizontal="center" vertical="center" wrapText="1"/>
    </xf>
    <xf numFmtId="38" fontId="8" fillId="0" borderId="4" xfId="3" applyNumberFormat="1" applyFont="1" applyFill="1" applyBorder="1" applyAlignment="1">
      <alignment horizontal="center" vertical="center" wrapText="1"/>
    </xf>
    <xf numFmtId="38" fontId="7" fillId="0" borderId="1" xfId="1" applyNumberFormat="1" applyFont="1" applyFill="1" applyBorder="1" applyAlignment="1">
      <alignment horizontal="center" vertical="center"/>
    </xf>
    <xf numFmtId="38" fontId="7" fillId="0" borderId="4" xfId="1" applyNumberFormat="1" applyFont="1" applyFill="1" applyBorder="1" applyAlignment="1">
      <alignment horizontal="center" vertical="center"/>
    </xf>
    <xf numFmtId="38" fontId="7" fillId="0" borderId="6" xfId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38" fontId="7" fillId="0" borderId="13" xfId="1" quotePrefix="1" applyNumberFormat="1" applyFont="1" applyFill="1" applyBorder="1" applyAlignment="1">
      <alignment horizontal="center" vertical="center"/>
    </xf>
    <xf numFmtId="38" fontId="7" fillId="0" borderId="14" xfId="1" quotePrefix="1" applyNumberFormat="1" applyFont="1" applyFill="1" applyBorder="1" applyAlignment="1">
      <alignment horizontal="center" vertical="center"/>
    </xf>
    <xf numFmtId="38" fontId="7" fillId="0" borderId="13" xfId="1" applyNumberFormat="1" applyFont="1" applyFill="1" applyBorder="1" applyAlignment="1">
      <alignment horizontal="center" vertical="center"/>
    </xf>
    <xf numFmtId="38" fontId="7" fillId="0" borderId="14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38" fontId="20" fillId="0" borderId="2" xfId="1" applyNumberFormat="1" applyFont="1" applyFill="1" applyBorder="1" applyAlignment="1">
      <alignment horizontal="center" vertical="center" wrapText="1"/>
    </xf>
    <xf numFmtId="38" fontId="20" fillId="0" borderId="5" xfId="1" applyNumberFormat="1" applyFont="1" applyFill="1" applyBorder="1" applyAlignment="1">
      <alignment horizontal="center" vertical="center"/>
    </xf>
    <xf numFmtId="38" fontId="7" fillId="0" borderId="2" xfId="1" applyNumberFormat="1" applyFont="1" applyFill="1" applyBorder="1" applyAlignment="1">
      <alignment horizontal="center" vertical="center"/>
    </xf>
    <xf numFmtId="38" fontId="7" fillId="0" borderId="5" xfId="1" applyNumberFormat="1" applyFont="1" applyFill="1" applyBorder="1" applyAlignment="1">
      <alignment horizontal="center" vertical="center"/>
    </xf>
    <xf numFmtId="0" fontId="1" fillId="0" borderId="0" xfId="1" applyFont="1"/>
    <xf numFmtId="176" fontId="0" fillId="0" borderId="1" xfId="2" applyNumberFormat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horizontal="right" vertical="center"/>
    </xf>
    <xf numFmtId="0" fontId="23" fillId="0" borderId="7" xfId="1" quotePrefix="1" applyNumberFormat="1" applyFont="1" applyBorder="1" applyAlignment="1">
      <alignment horizontal="center" vertical="center"/>
    </xf>
    <xf numFmtId="0" fontId="23" fillId="0" borderId="4" xfId="1" quotePrefix="1" applyNumberFormat="1" applyFont="1" applyBorder="1" applyAlignment="1">
      <alignment horizontal="center" vertical="center"/>
    </xf>
    <xf numFmtId="176" fontId="24" fillId="0" borderId="0" xfId="2" applyNumberFormat="1" applyFont="1" applyBorder="1" applyAlignment="1">
      <alignment horizontal="right" vertical="center"/>
    </xf>
    <xf numFmtId="176" fontId="24" fillId="0" borderId="3" xfId="2" applyNumberFormat="1" applyFont="1" applyBorder="1" applyAlignment="1">
      <alignment horizontal="right" vertical="center"/>
    </xf>
    <xf numFmtId="0" fontId="23" fillId="0" borderId="8" xfId="1" quotePrefix="1" applyNumberFormat="1" applyFont="1" applyBorder="1" applyAlignment="1">
      <alignment horizontal="center" vertical="center"/>
    </xf>
    <xf numFmtId="0" fontId="23" fillId="0" borderId="0" xfId="1" quotePrefix="1" applyNumberFormat="1" applyFont="1" applyBorder="1" applyAlignment="1">
      <alignment horizontal="center" vertical="center"/>
    </xf>
    <xf numFmtId="176" fontId="24" fillId="2" borderId="0" xfId="2" applyNumberFormat="1" applyFont="1" applyFill="1" applyBorder="1" applyAlignment="1">
      <alignment horizontal="right" vertical="center"/>
    </xf>
    <xf numFmtId="176" fontId="24" fillId="2" borderId="3" xfId="2" applyNumberFormat="1" applyFont="1" applyFill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25" fillId="0" borderId="0" xfId="1" quotePrefix="1" applyFont="1" applyAlignment="1">
      <alignment horizontal="left" vertical="center"/>
    </xf>
  </cellXfs>
  <cellStyles count="8">
    <cellStyle name="桁区切り 2" xfId="2"/>
    <cellStyle name="桁区切り 3" xfId="4"/>
    <cellStyle name="桁区切り 6" xfId="6"/>
    <cellStyle name="標準" xfId="0" builtinId="0"/>
    <cellStyle name="標準 2" xfId="3"/>
    <cellStyle name="標準 2 2" xfId="5"/>
    <cellStyle name="標準 2 3" xfId="1"/>
    <cellStyle name="標準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315" customWidth="1"/>
    <col min="58" max="16384" width="7.5" style="315"/>
  </cols>
  <sheetData>
    <row r="1" spans="1:57" ht="12" customHeight="1" x14ac:dyDescent="0.15">
      <c r="A1" s="337" t="s">
        <v>232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</row>
    <row r="2" spans="1:57" ht="12" customHeight="1" x14ac:dyDescent="0.15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</row>
    <row r="3" spans="1:57" ht="12" customHeight="1" x14ac:dyDescent="0.15">
      <c r="A3" s="318"/>
      <c r="B3" s="318"/>
      <c r="C3" s="318"/>
      <c r="D3" s="318"/>
      <c r="E3" s="318"/>
      <c r="F3" s="318"/>
      <c r="G3" s="318"/>
      <c r="H3" s="318"/>
    </row>
    <row r="4" spans="1:57" ht="12" customHeight="1" x14ac:dyDescent="0.15">
      <c r="A4" s="332" t="s">
        <v>1</v>
      </c>
      <c r="B4" s="332"/>
      <c r="C4" s="332"/>
      <c r="D4" s="332"/>
      <c r="E4" s="332"/>
      <c r="F4" s="332"/>
      <c r="G4" s="332"/>
      <c r="H4" s="336"/>
      <c r="I4" s="333" t="s">
        <v>231</v>
      </c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6"/>
      <c r="AR4" s="333" t="s">
        <v>230</v>
      </c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</row>
    <row r="5" spans="1:57" ht="12" customHeight="1" x14ac:dyDescent="0.15">
      <c r="A5" s="335"/>
      <c r="B5" s="335"/>
      <c r="C5" s="335"/>
      <c r="D5" s="335"/>
      <c r="E5" s="335"/>
      <c r="F5" s="335"/>
      <c r="G5" s="335"/>
      <c r="H5" s="334"/>
      <c r="I5" s="330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31"/>
      <c r="AR5" s="330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</row>
    <row r="6" spans="1:57" ht="12" customHeight="1" x14ac:dyDescent="0.15">
      <c r="A6" s="335"/>
      <c r="B6" s="335"/>
      <c r="C6" s="335"/>
      <c r="D6" s="335"/>
      <c r="E6" s="335"/>
      <c r="F6" s="335"/>
      <c r="G6" s="335"/>
      <c r="H6" s="334"/>
      <c r="I6" s="333" t="s">
        <v>229</v>
      </c>
      <c r="J6" s="332"/>
      <c r="K6" s="332"/>
      <c r="L6" s="332"/>
      <c r="M6" s="332"/>
      <c r="N6" s="332"/>
      <c r="O6" s="332"/>
      <c r="P6" s="333" t="s">
        <v>228</v>
      </c>
      <c r="Q6" s="332"/>
      <c r="R6" s="332"/>
      <c r="S6" s="332"/>
      <c r="T6" s="332"/>
      <c r="U6" s="332"/>
      <c r="V6" s="332"/>
      <c r="W6" s="333" t="s">
        <v>227</v>
      </c>
      <c r="X6" s="332"/>
      <c r="Y6" s="332"/>
      <c r="Z6" s="332"/>
      <c r="AA6" s="332"/>
      <c r="AB6" s="332"/>
      <c r="AC6" s="332"/>
      <c r="AD6" s="333" t="s">
        <v>226</v>
      </c>
      <c r="AE6" s="332"/>
      <c r="AF6" s="332"/>
      <c r="AG6" s="332"/>
      <c r="AH6" s="332"/>
      <c r="AI6" s="332"/>
      <c r="AJ6" s="332"/>
      <c r="AK6" s="333" t="s">
        <v>225</v>
      </c>
      <c r="AL6" s="332"/>
      <c r="AM6" s="332"/>
      <c r="AN6" s="332"/>
      <c r="AO6" s="332"/>
      <c r="AP6" s="332"/>
      <c r="AQ6" s="332"/>
      <c r="AR6" s="333" t="s">
        <v>224</v>
      </c>
      <c r="AS6" s="332"/>
      <c r="AT6" s="332"/>
      <c r="AU6" s="332"/>
      <c r="AV6" s="332"/>
      <c r="AW6" s="332"/>
      <c r="AX6" s="332"/>
      <c r="AY6" s="333" t="s">
        <v>223</v>
      </c>
      <c r="AZ6" s="332"/>
      <c r="BA6" s="332"/>
      <c r="BB6" s="332"/>
      <c r="BC6" s="332"/>
      <c r="BD6" s="332"/>
      <c r="BE6" s="332"/>
    </row>
    <row r="7" spans="1:57" ht="12" customHeight="1" x14ac:dyDescent="0.15">
      <c r="A7" s="329"/>
      <c r="B7" s="329"/>
      <c r="C7" s="329"/>
      <c r="D7" s="329"/>
      <c r="E7" s="329"/>
      <c r="F7" s="329"/>
      <c r="G7" s="329"/>
      <c r="H7" s="331"/>
      <c r="I7" s="330"/>
      <c r="J7" s="329"/>
      <c r="K7" s="329"/>
      <c r="L7" s="329"/>
      <c r="M7" s="329"/>
      <c r="N7" s="329"/>
      <c r="O7" s="329"/>
      <c r="P7" s="330"/>
      <c r="Q7" s="329"/>
      <c r="R7" s="329"/>
      <c r="S7" s="329"/>
      <c r="T7" s="329"/>
      <c r="U7" s="329"/>
      <c r="V7" s="329"/>
      <c r="W7" s="330"/>
      <c r="X7" s="329"/>
      <c r="Y7" s="329"/>
      <c r="Z7" s="329"/>
      <c r="AA7" s="329"/>
      <c r="AB7" s="329"/>
      <c r="AC7" s="329"/>
      <c r="AD7" s="330"/>
      <c r="AE7" s="329"/>
      <c r="AF7" s="329"/>
      <c r="AG7" s="329"/>
      <c r="AH7" s="329"/>
      <c r="AI7" s="329"/>
      <c r="AJ7" s="329"/>
      <c r="AK7" s="330"/>
      <c r="AL7" s="329"/>
      <c r="AM7" s="329"/>
      <c r="AN7" s="329"/>
      <c r="AO7" s="329"/>
      <c r="AP7" s="329"/>
      <c r="AQ7" s="329"/>
      <c r="AR7" s="330"/>
      <c r="AS7" s="329"/>
      <c r="AT7" s="329"/>
      <c r="AU7" s="329"/>
      <c r="AV7" s="329"/>
      <c r="AW7" s="329"/>
      <c r="AX7" s="329"/>
      <c r="AY7" s="330"/>
      <c r="AZ7" s="329"/>
      <c r="BA7" s="329"/>
      <c r="BB7" s="329"/>
      <c r="BC7" s="329"/>
      <c r="BD7" s="329"/>
      <c r="BE7" s="329"/>
    </row>
    <row r="8" spans="1:57" ht="12" customHeight="1" x14ac:dyDescent="0.15">
      <c r="A8" s="326" t="s">
        <v>8</v>
      </c>
      <c r="B8" s="326"/>
      <c r="C8" s="326"/>
      <c r="D8" s="326">
        <v>28</v>
      </c>
      <c r="E8" s="326"/>
      <c r="F8" s="326" t="s">
        <v>9</v>
      </c>
      <c r="G8" s="326"/>
      <c r="H8" s="325"/>
      <c r="I8" s="324">
        <v>100228</v>
      </c>
      <c r="J8" s="323"/>
      <c r="K8" s="323"/>
      <c r="L8" s="323"/>
      <c r="M8" s="323"/>
      <c r="N8" s="323"/>
      <c r="O8" s="323"/>
      <c r="P8" s="323">
        <v>21243</v>
      </c>
      <c r="Q8" s="323"/>
      <c r="R8" s="323"/>
      <c r="S8" s="323"/>
      <c r="T8" s="323"/>
      <c r="U8" s="323"/>
      <c r="V8" s="323"/>
      <c r="W8" s="323">
        <v>25246</v>
      </c>
      <c r="X8" s="323"/>
      <c r="Y8" s="323"/>
      <c r="Z8" s="323"/>
      <c r="AA8" s="323"/>
      <c r="AB8" s="323"/>
      <c r="AC8" s="323"/>
      <c r="AD8" s="323">
        <v>38438</v>
      </c>
      <c r="AE8" s="323"/>
      <c r="AF8" s="323"/>
      <c r="AG8" s="323"/>
      <c r="AH8" s="323"/>
      <c r="AI8" s="323"/>
      <c r="AJ8" s="323"/>
      <c r="AK8" s="323">
        <v>24323</v>
      </c>
      <c r="AL8" s="323"/>
      <c r="AM8" s="323"/>
      <c r="AN8" s="323"/>
      <c r="AO8" s="323"/>
      <c r="AP8" s="323"/>
      <c r="AQ8" s="323"/>
      <c r="AR8" s="323">
        <v>24495</v>
      </c>
      <c r="AS8" s="323"/>
      <c r="AT8" s="323"/>
      <c r="AU8" s="323"/>
      <c r="AV8" s="323"/>
      <c r="AW8" s="323"/>
      <c r="AX8" s="323"/>
      <c r="AY8" s="323">
        <v>19586</v>
      </c>
      <c r="AZ8" s="323"/>
      <c r="BA8" s="323"/>
      <c r="BB8" s="323"/>
      <c r="BC8" s="323"/>
      <c r="BD8" s="323"/>
      <c r="BE8" s="323"/>
    </row>
    <row r="9" spans="1:57" ht="12" customHeight="1" x14ac:dyDescent="0.15">
      <c r="A9" s="326"/>
      <c r="B9" s="326"/>
      <c r="C9" s="326"/>
      <c r="D9" s="326"/>
      <c r="E9" s="326"/>
      <c r="F9" s="326"/>
      <c r="G9" s="326"/>
      <c r="H9" s="325"/>
      <c r="I9" s="324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</row>
    <row r="10" spans="1:57" ht="12" customHeight="1" x14ac:dyDescent="0.15">
      <c r="A10" s="326"/>
      <c r="B10" s="326"/>
      <c r="C10" s="326"/>
      <c r="D10" s="326">
        <v>29</v>
      </c>
      <c r="E10" s="326"/>
      <c r="F10" s="326"/>
      <c r="G10" s="326"/>
      <c r="H10" s="325"/>
      <c r="I10" s="324">
        <v>100831</v>
      </c>
      <c r="J10" s="323"/>
      <c r="K10" s="323"/>
      <c r="L10" s="323"/>
      <c r="M10" s="323"/>
      <c r="N10" s="323"/>
      <c r="O10" s="323"/>
      <c r="P10" s="323">
        <v>21667</v>
      </c>
      <c r="Q10" s="323"/>
      <c r="R10" s="323"/>
      <c r="S10" s="323"/>
      <c r="T10" s="323"/>
      <c r="U10" s="323"/>
      <c r="V10" s="323"/>
      <c r="W10" s="323">
        <v>25603</v>
      </c>
      <c r="X10" s="323"/>
      <c r="Y10" s="323"/>
      <c r="Z10" s="323"/>
      <c r="AA10" s="323"/>
      <c r="AB10" s="323"/>
      <c r="AC10" s="323"/>
      <c r="AD10" s="323">
        <v>39015</v>
      </c>
      <c r="AE10" s="323"/>
      <c r="AF10" s="323"/>
      <c r="AG10" s="323"/>
      <c r="AH10" s="323"/>
      <c r="AI10" s="323"/>
      <c r="AJ10" s="323"/>
      <c r="AK10" s="323">
        <v>24552</v>
      </c>
      <c r="AL10" s="323"/>
      <c r="AM10" s="323"/>
      <c r="AN10" s="323"/>
      <c r="AO10" s="323"/>
      <c r="AP10" s="323"/>
      <c r="AQ10" s="323"/>
      <c r="AR10" s="323">
        <v>24825</v>
      </c>
      <c r="AS10" s="323"/>
      <c r="AT10" s="323"/>
      <c r="AU10" s="323"/>
      <c r="AV10" s="323"/>
      <c r="AW10" s="323"/>
      <c r="AX10" s="323"/>
      <c r="AY10" s="323">
        <v>20126</v>
      </c>
      <c r="AZ10" s="323"/>
      <c r="BA10" s="323"/>
      <c r="BB10" s="323"/>
      <c r="BC10" s="323"/>
      <c r="BD10" s="323"/>
      <c r="BE10" s="323"/>
    </row>
    <row r="11" spans="1:57" ht="12" customHeight="1" x14ac:dyDescent="0.15">
      <c r="A11" s="326"/>
      <c r="B11" s="326"/>
      <c r="C11" s="326"/>
      <c r="D11" s="326"/>
      <c r="E11" s="326"/>
      <c r="F11" s="326"/>
      <c r="G11" s="326"/>
      <c r="H11" s="325"/>
      <c r="I11" s="324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</row>
    <row r="12" spans="1:57" ht="12" customHeight="1" x14ac:dyDescent="0.15">
      <c r="A12" s="326"/>
      <c r="B12" s="326"/>
      <c r="C12" s="326"/>
      <c r="D12" s="326">
        <v>30</v>
      </c>
      <c r="E12" s="326"/>
      <c r="F12" s="326"/>
      <c r="G12" s="326"/>
      <c r="H12" s="325"/>
      <c r="I12" s="328">
        <v>99909</v>
      </c>
      <c r="J12" s="327"/>
      <c r="K12" s="327"/>
      <c r="L12" s="327"/>
      <c r="M12" s="327"/>
      <c r="N12" s="327"/>
      <c r="O12" s="327"/>
      <c r="P12" s="327">
        <v>21716</v>
      </c>
      <c r="Q12" s="327"/>
      <c r="R12" s="327"/>
      <c r="S12" s="327"/>
      <c r="T12" s="327"/>
      <c r="U12" s="327"/>
      <c r="V12" s="327"/>
      <c r="W12" s="327">
        <v>25780</v>
      </c>
      <c r="X12" s="327"/>
      <c r="Y12" s="327"/>
      <c r="Z12" s="327"/>
      <c r="AA12" s="327"/>
      <c r="AB12" s="327"/>
      <c r="AC12" s="327"/>
      <c r="AD12" s="327">
        <v>39325</v>
      </c>
      <c r="AE12" s="327"/>
      <c r="AF12" s="327"/>
      <c r="AG12" s="327"/>
      <c r="AH12" s="327"/>
      <c r="AI12" s="327"/>
      <c r="AJ12" s="327"/>
      <c r="AK12" s="327">
        <v>24588</v>
      </c>
      <c r="AL12" s="327"/>
      <c r="AM12" s="327"/>
      <c r="AN12" s="327"/>
      <c r="AO12" s="327"/>
      <c r="AP12" s="327"/>
      <c r="AQ12" s="327"/>
      <c r="AR12" s="327">
        <v>24953</v>
      </c>
      <c r="AS12" s="327"/>
      <c r="AT12" s="327"/>
      <c r="AU12" s="327"/>
      <c r="AV12" s="327"/>
      <c r="AW12" s="327"/>
      <c r="AX12" s="327"/>
      <c r="AY12" s="327">
        <v>20735</v>
      </c>
      <c r="AZ12" s="327"/>
      <c r="BA12" s="327"/>
      <c r="BB12" s="327"/>
      <c r="BC12" s="327"/>
      <c r="BD12" s="327"/>
      <c r="BE12" s="327"/>
    </row>
    <row r="13" spans="1:57" ht="12" customHeight="1" x14ac:dyDescent="0.15">
      <c r="A13" s="326"/>
      <c r="B13" s="326"/>
      <c r="C13" s="326"/>
      <c r="D13" s="326"/>
      <c r="E13" s="326"/>
      <c r="F13" s="326"/>
      <c r="G13" s="326"/>
      <c r="H13" s="325"/>
      <c r="I13" s="324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</row>
    <row r="14" spans="1:57" ht="12" customHeight="1" x14ac:dyDescent="0.15">
      <c r="A14" s="326" t="s">
        <v>10</v>
      </c>
      <c r="B14" s="326"/>
      <c r="C14" s="326"/>
      <c r="D14" s="326" t="s">
        <v>11</v>
      </c>
      <c r="E14" s="326"/>
      <c r="F14" s="326"/>
      <c r="G14" s="326"/>
      <c r="H14" s="325"/>
      <c r="I14" s="320">
        <v>100062</v>
      </c>
      <c r="J14" s="319"/>
      <c r="K14" s="319"/>
      <c r="L14" s="319"/>
      <c r="M14" s="319"/>
      <c r="N14" s="319"/>
      <c r="O14" s="319"/>
      <c r="P14" s="319">
        <v>21606</v>
      </c>
      <c r="Q14" s="319"/>
      <c r="R14" s="319"/>
      <c r="S14" s="319"/>
      <c r="T14" s="319"/>
      <c r="U14" s="319"/>
      <c r="V14" s="319"/>
      <c r="W14" s="319">
        <v>25675</v>
      </c>
      <c r="X14" s="319"/>
      <c r="Y14" s="319"/>
      <c r="Z14" s="319"/>
      <c r="AA14" s="319"/>
      <c r="AB14" s="319"/>
      <c r="AC14" s="319"/>
      <c r="AD14" s="319">
        <v>39140</v>
      </c>
      <c r="AE14" s="319"/>
      <c r="AF14" s="319"/>
      <c r="AG14" s="319"/>
      <c r="AH14" s="319"/>
      <c r="AI14" s="319"/>
      <c r="AJ14" s="319"/>
      <c r="AK14" s="319">
        <v>24335</v>
      </c>
      <c r="AL14" s="319"/>
      <c r="AM14" s="319"/>
      <c r="AN14" s="319"/>
      <c r="AO14" s="319"/>
      <c r="AP14" s="319"/>
      <c r="AQ14" s="319"/>
      <c r="AR14" s="319">
        <v>24705</v>
      </c>
      <c r="AS14" s="319"/>
      <c r="AT14" s="319"/>
      <c r="AU14" s="319"/>
      <c r="AV14" s="319"/>
      <c r="AW14" s="319"/>
      <c r="AX14" s="319"/>
      <c r="AY14" s="319">
        <v>20839</v>
      </c>
      <c r="AZ14" s="319"/>
      <c r="BA14" s="319"/>
      <c r="BB14" s="319"/>
      <c r="BC14" s="319"/>
      <c r="BD14" s="319"/>
      <c r="BE14" s="319"/>
    </row>
    <row r="15" spans="1:57" ht="12" customHeight="1" x14ac:dyDescent="0.15">
      <c r="A15" s="326"/>
      <c r="B15" s="326"/>
      <c r="C15" s="326"/>
      <c r="D15" s="326"/>
      <c r="E15" s="326"/>
      <c r="F15" s="326"/>
      <c r="G15" s="326"/>
      <c r="H15" s="325"/>
      <c r="I15" s="324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</row>
    <row r="16" spans="1:57" ht="12" customHeight="1" x14ac:dyDescent="0.15">
      <c r="D16" s="326">
        <v>2</v>
      </c>
      <c r="E16" s="326"/>
      <c r="F16" s="326"/>
      <c r="G16" s="326"/>
      <c r="H16" s="325"/>
      <c r="I16" s="320">
        <v>74813</v>
      </c>
      <c r="J16" s="319"/>
      <c r="K16" s="319"/>
      <c r="L16" s="319"/>
      <c r="M16" s="319"/>
      <c r="N16" s="319"/>
      <c r="O16" s="319"/>
      <c r="P16" s="319">
        <v>17264</v>
      </c>
      <c r="Q16" s="319"/>
      <c r="R16" s="319"/>
      <c r="S16" s="319"/>
      <c r="T16" s="319"/>
      <c r="U16" s="319"/>
      <c r="V16" s="319"/>
      <c r="W16" s="319">
        <v>20210</v>
      </c>
      <c r="X16" s="319"/>
      <c r="Y16" s="319"/>
      <c r="Z16" s="319"/>
      <c r="AA16" s="319"/>
      <c r="AB16" s="319"/>
      <c r="AC16" s="319"/>
      <c r="AD16" s="319">
        <v>28740</v>
      </c>
      <c r="AE16" s="319"/>
      <c r="AF16" s="319"/>
      <c r="AG16" s="319"/>
      <c r="AH16" s="319"/>
      <c r="AI16" s="319"/>
      <c r="AJ16" s="319"/>
      <c r="AK16" s="319">
        <v>19078</v>
      </c>
      <c r="AL16" s="319"/>
      <c r="AM16" s="319"/>
      <c r="AN16" s="319"/>
      <c r="AO16" s="319"/>
      <c r="AP16" s="319"/>
      <c r="AQ16" s="319"/>
      <c r="AR16" s="319">
        <v>19209</v>
      </c>
      <c r="AS16" s="319"/>
      <c r="AT16" s="319"/>
      <c r="AU16" s="319"/>
      <c r="AV16" s="319"/>
      <c r="AW16" s="319"/>
      <c r="AX16" s="319"/>
      <c r="AY16" s="319">
        <v>15844</v>
      </c>
      <c r="AZ16" s="319"/>
      <c r="BA16" s="319"/>
      <c r="BB16" s="319"/>
      <c r="BC16" s="319"/>
      <c r="BD16" s="319"/>
      <c r="BE16" s="319"/>
    </row>
    <row r="17" spans="1:57" ht="12" customHeight="1" x14ac:dyDescent="0.15">
      <c r="A17" s="326"/>
      <c r="B17" s="326"/>
      <c r="C17" s="326"/>
      <c r="D17" s="326"/>
      <c r="E17" s="326"/>
      <c r="F17" s="326"/>
      <c r="G17" s="326"/>
      <c r="H17" s="325"/>
      <c r="I17" s="324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</row>
    <row r="18" spans="1:57" ht="12" customHeight="1" x14ac:dyDescent="0.15">
      <c r="A18" s="322"/>
      <c r="B18" s="322"/>
      <c r="C18" s="322"/>
      <c r="D18" s="322">
        <v>3</v>
      </c>
      <c r="E18" s="322"/>
      <c r="F18" s="322"/>
      <c r="G18" s="322"/>
      <c r="H18" s="321"/>
      <c r="I18" s="320">
        <v>78216</v>
      </c>
      <c r="J18" s="319"/>
      <c r="K18" s="319"/>
      <c r="L18" s="319"/>
      <c r="M18" s="319"/>
      <c r="N18" s="319"/>
      <c r="O18" s="319"/>
      <c r="P18" s="319">
        <v>18204</v>
      </c>
      <c r="Q18" s="319"/>
      <c r="R18" s="319"/>
      <c r="S18" s="319"/>
      <c r="T18" s="319"/>
      <c r="U18" s="319"/>
      <c r="V18" s="319"/>
      <c r="W18" s="319">
        <v>20900</v>
      </c>
      <c r="X18" s="319"/>
      <c r="Y18" s="319"/>
      <c r="Z18" s="319"/>
      <c r="AA18" s="319"/>
      <c r="AB18" s="319"/>
      <c r="AC18" s="319"/>
      <c r="AD18" s="319">
        <v>31195</v>
      </c>
      <c r="AE18" s="319"/>
      <c r="AF18" s="319"/>
      <c r="AG18" s="319"/>
      <c r="AH18" s="319"/>
      <c r="AI18" s="319"/>
      <c r="AJ18" s="319"/>
      <c r="AK18" s="319">
        <v>19690</v>
      </c>
      <c r="AL18" s="319"/>
      <c r="AM18" s="319"/>
      <c r="AN18" s="319"/>
      <c r="AO18" s="319"/>
      <c r="AP18" s="319"/>
      <c r="AQ18" s="319"/>
      <c r="AR18" s="319">
        <v>20763</v>
      </c>
      <c r="AS18" s="319"/>
      <c r="AT18" s="319"/>
      <c r="AU18" s="319"/>
      <c r="AV18" s="319"/>
      <c r="AW18" s="319"/>
      <c r="AX18" s="319"/>
      <c r="AY18" s="319">
        <v>17337</v>
      </c>
      <c r="AZ18" s="319"/>
      <c r="BA18" s="319"/>
      <c r="BB18" s="319"/>
      <c r="BC18" s="319"/>
      <c r="BD18" s="319"/>
      <c r="BE18" s="319"/>
    </row>
    <row r="19" spans="1:57" ht="12" customHeight="1" x14ac:dyDescent="0.15">
      <c r="A19" s="318" t="s">
        <v>222</v>
      </c>
      <c r="B19" s="317"/>
      <c r="C19" s="317"/>
      <c r="D19" s="317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</row>
    <row r="20" spans="1:57" ht="12" customHeight="1" x14ac:dyDescent="0.15"/>
    <row r="21" spans="1:57" ht="12" customHeight="1" x14ac:dyDescent="0.15"/>
    <row r="22" spans="1:57" ht="12" customHeight="1" x14ac:dyDescent="0.15"/>
    <row r="23" spans="1:57" ht="12" customHeight="1" x14ac:dyDescent="0.15"/>
    <row r="24" spans="1:57" ht="12" customHeight="1" x14ac:dyDescent="0.15"/>
    <row r="25" spans="1:57" ht="12" customHeight="1" x14ac:dyDescent="0.15"/>
    <row r="26" spans="1:57" ht="12" customHeight="1" x14ac:dyDescent="0.15"/>
    <row r="27" spans="1:57" ht="12" customHeight="1" x14ac:dyDescent="0.15"/>
    <row r="28" spans="1:57" ht="12" customHeight="1" x14ac:dyDescent="0.15"/>
    <row r="29" spans="1:57" ht="12" customHeight="1" x14ac:dyDescent="0.15"/>
  </sheetData>
  <mergeCells count="120">
    <mergeCell ref="AD6:AJ7"/>
    <mergeCell ref="AK6:AQ7"/>
    <mergeCell ref="AR6:AX7"/>
    <mergeCell ref="AY6:BE7"/>
    <mergeCell ref="AY8:BE8"/>
    <mergeCell ref="AY9:BE9"/>
    <mergeCell ref="A8:C8"/>
    <mergeCell ref="F8:H8"/>
    <mergeCell ref="A1:BE2"/>
    <mergeCell ref="A4:H7"/>
    <mergeCell ref="I4:AQ5"/>
    <mergeCell ref="AR4:BE5"/>
    <mergeCell ref="I6:O7"/>
    <mergeCell ref="P6:V7"/>
    <mergeCell ref="W6:AC7"/>
    <mergeCell ref="W11:AC11"/>
    <mergeCell ref="AD11:AJ11"/>
    <mergeCell ref="AK11:AQ11"/>
    <mergeCell ref="AR11:AX11"/>
    <mergeCell ref="P9:V9"/>
    <mergeCell ref="W9:AC9"/>
    <mergeCell ref="AD9:AJ9"/>
    <mergeCell ref="AK9:AQ9"/>
    <mergeCell ref="AR9:AX9"/>
    <mergeCell ref="A9:C9"/>
    <mergeCell ref="D9:E9"/>
    <mergeCell ref="F9:H9"/>
    <mergeCell ref="I9:O9"/>
    <mergeCell ref="AY10:BE10"/>
    <mergeCell ref="A11:C11"/>
    <mergeCell ref="D11:E11"/>
    <mergeCell ref="F11:H11"/>
    <mergeCell ref="I11:O11"/>
    <mergeCell ref="P11:V11"/>
    <mergeCell ref="AY11:BE11"/>
    <mergeCell ref="A10:C10"/>
    <mergeCell ref="D8:E8"/>
    <mergeCell ref="F10:H10"/>
    <mergeCell ref="I8:O8"/>
    <mergeCell ref="P8:V8"/>
    <mergeCell ref="W8:AC8"/>
    <mergeCell ref="AD8:AJ8"/>
    <mergeCell ref="AK8:AQ8"/>
    <mergeCell ref="AR8:AX8"/>
    <mergeCell ref="AR10:AX10"/>
    <mergeCell ref="A13:C13"/>
    <mergeCell ref="D13:E13"/>
    <mergeCell ref="F13:H13"/>
    <mergeCell ref="I13:O13"/>
    <mergeCell ref="P13:V13"/>
    <mergeCell ref="W13:AC13"/>
    <mergeCell ref="AD13:AJ13"/>
    <mergeCell ref="AK13:AQ13"/>
    <mergeCell ref="AR13:AX13"/>
    <mergeCell ref="AY14:BE14"/>
    <mergeCell ref="AY13:BE13"/>
    <mergeCell ref="A12:C12"/>
    <mergeCell ref="D10:E10"/>
    <mergeCell ref="F12:H12"/>
    <mergeCell ref="I10:O10"/>
    <mergeCell ref="P10:V10"/>
    <mergeCell ref="W10:AC10"/>
    <mergeCell ref="AD10:AJ10"/>
    <mergeCell ref="AK10:AQ10"/>
    <mergeCell ref="AR15:AX15"/>
    <mergeCell ref="AY15:BE15"/>
    <mergeCell ref="D12:E12"/>
    <mergeCell ref="F14:H14"/>
    <mergeCell ref="I12:O12"/>
    <mergeCell ref="P12:V12"/>
    <mergeCell ref="W12:AC12"/>
    <mergeCell ref="AD12:AJ12"/>
    <mergeCell ref="AK12:AQ12"/>
    <mergeCell ref="AR12:AX12"/>
    <mergeCell ref="AR17:AX17"/>
    <mergeCell ref="AD14:AJ14"/>
    <mergeCell ref="AK14:AQ14"/>
    <mergeCell ref="AR14:AX14"/>
    <mergeCell ref="AY12:BE12"/>
    <mergeCell ref="A15:C15"/>
    <mergeCell ref="D15:E15"/>
    <mergeCell ref="F15:H15"/>
    <mergeCell ref="I15:O15"/>
    <mergeCell ref="P15:V15"/>
    <mergeCell ref="A17:C17"/>
    <mergeCell ref="D17:E17"/>
    <mergeCell ref="F17:H17"/>
    <mergeCell ref="I17:O17"/>
    <mergeCell ref="P17:V17"/>
    <mergeCell ref="W17:AC17"/>
    <mergeCell ref="AY16:BE16"/>
    <mergeCell ref="A14:C14"/>
    <mergeCell ref="D14:E14"/>
    <mergeCell ref="F16:H16"/>
    <mergeCell ref="I14:O14"/>
    <mergeCell ref="P14:V14"/>
    <mergeCell ref="W14:AC14"/>
    <mergeCell ref="W15:AC15"/>
    <mergeCell ref="AD15:AJ15"/>
    <mergeCell ref="AK15:AQ15"/>
    <mergeCell ref="AR18:AX18"/>
    <mergeCell ref="D16:E16"/>
    <mergeCell ref="I16:O16"/>
    <mergeCell ref="P16:V16"/>
    <mergeCell ref="W16:AC16"/>
    <mergeCell ref="AD16:AJ16"/>
    <mergeCell ref="AK16:AQ16"/>
    <mergeCell ref="AR16:AX16"/>
    <mergeCell ref="AD17:AJ17"/>
    <mergeCell ref="AK17:AQ17"/>
    <mergeCell ref="AY18:BE18"/>
    <mergeCell ref="AY17:BE17"/>
    <mergeCell ref="A18:C18"/>
    <mergeCell ref="D18:E18"/>
    <mergeCell ref="F18:H18"/>
    <mergeCell ref="I18:O18"/>
    <mergeCell ref="P18:V18"/>
    <mergeCell ref="W18:AC18"/>
    <mergeCell ref="AD18:AJ18"/>
    <mergeCell ref="AK18:AQ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zoomScaleSheetLayoutView="100" workbookViewId="0"/>
  </sheetViews>
  <sheetFormatPr defaultRowHeight="18.75" x14ac:dyDescent="0.4"/>
  <cols>
    <col min="1" max="1" width="4.875" style="56" customWidth="1"/>
    <col min="2" max="3" width="3.25" style="56" customWidth="1"/>
    <col min="4" max="4" width="9.375" style="56" customWidth="1"/>
    <col min="5" max="8" width="8" style="56" customWidth="1"/>
    <col min="9" max="10" width="6.5" style="56" customWidth="1"/>
    <col min="11" max="11" width="6.375" style="56" customWidth="1"/>
    <col min="12" max="13" width="6.5" style="56" customWidth="1"/>
    <col min="14" max="16384" width="9" style="56"/>
  </cols>
  <sheetData>
    <row r="1" spans="1:13" ht="24" customHeight="1" x14ac:dyDescent="0.4">
      <c r="A1" s="197" t="s">
        <v>189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2" customHeight="1" x14ac:dyDescent="0.4">
      <c r="A2" s="292" t="s">
        <v>60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</row>
    <row r="3" spans="1:13" ht="12" customHeight="1" x14ac:dyDescent="0.4">
      <c r="A3" s="293" t="s">
        <v>159</v>
      </c>
      <c r="B3" s="293"/>
      <c r="C3" s="293"/>
      <c r="D3" s="294" t="s">
        <v>121</v>
      </c>
      <c r="E3" s="296" t="s">
        <v>177</v>
      </c>
      <c r="F3" s="297"/>
      <c r="G3" s="297"/>
      <c r="H3" s="297"/>
      <c r="I3" s="296" t="s">
        <v>188</v>
      </c>
      <c r="J3" s="297"/>
      <c r="K3" s="298"/>
      <c r="L3" s="289" t="s">
        <v>187</v>
      </c>
      <c r="M3" s="299"/>
    </row>
    <row r="4" spans="1:13" s="192" customFormat="1" ht="12" customHeight="1" x14ac:dyDescent="0.4">
      <c r="A4" s="293"/>
      <c r="B4" s="293"/>
      <c r="C4" s="293"/>
      <c r="D4" s="295"/>
      <c r="E4" s="66" t="s">
        <v>185</v>
      </c>
      <c r="F4" s="66" t="s">
        <v>180</v>
      </c>
      <c r="G4" s="66" t="s">
        <v>179</v>
      </c>
      <c r="H4" s="196" t="s">
        <v>186</v>
      </c>
      <c r="I4" s="66" t="s">
        <v>185</v>
      </c>
      <c r="J4" s="66" t="s">
        <v>184</v>
      </c>
      <c r="K4" s="67" t="s">
        <v>179</v>
      </c>
      <c r="L4" s="290"/>
      <c r="M4" s="300"/>
    </row>
    <row r="5" spans="1:13" ht="12" customHeight="1" x14ac:dyDescent="0.4">
      <c r="A5" s="190" t="s">
        <v>162</v>
      </c>
      <c r="B5" s="190">
        <v>25</v>
      </c>
      <c r="C5" s="190" t="s">
        <v>38</v>
      </c>
      <c r="D5" s="62">
        <v>193876</v>
      </c>
      <c r="E5" s="61">
        <v>12705</v>
      </c>
      <c r="F5" s="61">
        <v>3985</v>
      </c>
      <c r="G5" s="61">
        <v>8602</v>
      </c>
      <c r="H5" s="188">
        <v>118</v>
      </c>
      <c r="I5" s="188">
        <v>358</v>
      </c>
      <c r="J5" s="188">
        <v>233</v>
      </c>
      <c r="K5" s="61">
        <v>125</v>
      </c>
      <c r="L5" s="282">
        <v>3061</v>
      </c>
      <c r="M5" s="282"/>
    </row>
    <row r="6" spans="1:13" ht="12" customHeight="1" x14ac:dyDescent="0.4">
      <c r="A6" s="190"/>
      <c r="B6" s="190">
        <f t="shared" ref="B6:B11" si="0">SUM(B5+1)</f>
        <v>26</v>
      </c>
      <c r="C6" s="190"/>
      <c r="D6" s="62">
        <v>194719</v>
      </c>
      <c r="E6" s="61">
        <v>12517</v>
      </c>
      <c r="F6" s="61">
        <v>3968</v>
      </c>
      <c r="G6" s="61">
        <v>8476</v>
      </c>
      <c r="H6" s="188">
        <v>73</v>
      </c>
      <c r="I6" s="188">
        <v>371</v>
      </c>
      <c r="J6" s="188">
        <v>239</v>
      </c>
      <c r="K6" s="61">
        <v>132</v>
      </c>
      <c r="L6" s="282">
        <v>3100</v>
      </c>
      <c r="M6" s="282"/>
    </row>
    <row r="7" spans="1:13" ht="12" customHeight="1" x14ac:dyDescent="0.4">
      <c r="A7" s="190"/>
      <c r="B7" s="190">
        <f t="shared" si="0"/>
        <v>27</v>
      </c>
      <c r="C7" s="190"/>
      <c r="D7" s="62">
        <v>195195</v>
      </c>
      <c r="E7" s="61">
        <v>12497</v>
      </c>
      <c r="F7" s="61">
        <v>4003</v>
      </c>
      <c r="G7" s="61">
        <v>8430</v>
      </c>
      <c r="H7" s="188">
        <v>64</v>
      </c>
      <c r="I7" s="188">
        <v>385</v>
      </c>
      <c r="J7" s="188">
        <v>245</v>
      </c>
      <c r="K7" s="61">
        <v>140</v>
      </c>
      <c r="L7" s="282">
        <v>3172</v>
      </c>
      <c r="M7" s="282"/>
    </row>
    <row r="8" spans="1:13" ht="12" customHeight="1" x14ac:dyDescent="0.4">
      <c r="A8" s="190"/>
      <c r="B8" s="190">
        <f t="shared" si="0"/>
        <v>28</v>
      </c>
      <c r="C8" s="190"/>
      <c r="D8" s="62">
        <v>196259</v>
      </c>
      <c r="E8" s="61">
        <v>12476</v>
      </c>
      <c r="F8" s="61">
        <v>4070</v>
      </c>
      <c r="G8" s="61">
        <v>8346</v>
      </c>
      <c r="H8" s="188">
        <v>60</v>
      </c>
      <c r="I8" s="188">
        <v>398</v>
      </c>
      <c r="J8" s="188">
        <v>245</v>
      </c>
      <c r="K8" s="61">
        <v>153</v>
      </c>
      <c r="L8" s="282">
        <v>3242</v>
      </c>
      <c r="M8" s="282"/>
    </row>
    <row r="9" spans="1:13" ht="12" customHeight="1" x14ac:dyDescent="0.4">
      <c r="A9" s="190"/>
      <c r="B9" s="190">
        <f t="shared" si="0"/>
        <v>29</v>
      </c>
      <c r="C9" s="190"/>
      <c r="D9" s="62">
        <v>197382</v>
      </c>
      <c r="E9" s="61">
        <v>12590</v>
      </c>
      <c r="F9" s="61">
        <v>4201</v>
      </c>
      <c r="G9" s="61">
        <v>8323</v>
      </c>
      <c r="H9" s="188">
        <v>66</v>
      </c>
      <c r="I9" s="188">
        <v>392</v>
      </c>
      <c r="J9" s="188">
        <v>236</v>
      </c>
      <c r="K9" s="61">
        <v>156</v>
      </c>
      <c r="L9" s="282">
        <v>3402</v>
      </c>
      <c r="M9" s="282"/>
    </row>
    <row r="10" spans="1:13" ht="12" customHeight="1" x14ac:dyDescent="0.4">
      <c r="A10" s="190"/>
      <c r="B10" s="190">
        <f t="shared" si="0"/>
        <v>30</v>
      </c>
      <c r="C10" s="190"/>
      <c r="D10" s="62">
        <v>198501</v>
      </c>
      <c r="E10" s="61">
        <v>12672</v>
      </c>
      <c r="F10" s="61">
        <v>4284</v>
      </c>
      <c r="G10" s="61">
        <v>8319</v>
      </c>
      <c r="H10" s="188">
        <v>69</v>
      </c>
      <c r="I10" s="188">
        <v>392</v>
      </c>
      <c r="J10" s="188">
        <v>239</v>
      </c>
      <c r="K10" s="61">
        <v>153</v>
      </c>
      <c r="L10" s="282">
        <v>3509</v>
      </c>
      <c r="M10" s="282"/>
    </row>
    <row r="11" spans="1:13" ht="12" customHeight="1" x14ac:dyDescent="0.4">
      <c r="A11" s="190"/>
      <c r="B11" s="190">
        <f t="shared" si="0"/>
        <v>31</v>
      </c>
      <c r="C11" s="190"/>
      <c r="D11" s="62">
        <v>198954</v>
      </c>
      <c r="E11" s="64">
        <v>12847</v>
      </c>
      <c r="F11" s="64">
        <v>4376</v>
      </c>
      <c r="G11" s="64">
        <v>8396</v>
      </c>
      <c r="H11" s="195">
        <v>75</v>
      </c>
      <c r="I11" s="195">
        <v>422</v>
      </c>
      <c r="J11" s="195">
        <v>253</v>
      </c>
      <c r="K11" s="64">
        <v>169</v>
      </c>
      <c r="L11" s="291">
        <v>3521</v>
      </c>
      <c r="M11" s="291"/>
    </row>
    <row r="12" spans="1:13" ht="12" customHeight="1" x14ac:dyDescent="0.4">
      <c r="A12" s="190" t="s">
        <v>10</v>
      </c>
      <c r="B12" s="190">
        <v>2</v>
      </c>
      <c r="C12" s="190"/>
      <c r="D12" s="62">
        <v>199676</v>
      </c>
      <c r="E12" s="61">
        <v>12968</v>
      </c>
      <c r="F12" s="61">
        <v>4457</v>
      </c>
      <c r="G12" s="61">
        <v>8431</v>
      </c>
      <c r="H12" s="188">
        <v>80</v>
      </c>
      <c r="I12" s="188">
        <v>430</v>
      </c>
      <c r="J12" s="188">
        <v>258</v>
      </c>
      <c r="K12" s="61">
        <v>172</v>
      </c>
      <c r="L12" s="282">
        <v>3559</v>
      </c>
      <c r="M12" s="282"/>
    </row>
    <row r="13" spans="1:13" ht="12" customHeight="1" x14ac:dyDescent="0.4">
      <c r="A13" s="190"/>
      <c r="B13" s="190">
        <v>3</v>
      </c>
      <c r="C13" s="190"/>
      <c r="D13" s="62">
        <v>201823</v>
      </c>
      <c r="E13" s="61">
        <v>13057</v>
      </c>
      <c r="F13" s="61">
        <v>4571</v>
      </c>
      <c r="G13" s="61">
        <v>8393</v>
      </c>
      <c r="H13" s="188">
        <v>93</v>
      </c>
      <c r="I13" s="188">
        <v>429</v>
      </c>
      <c r="J13" s="188">
        <v>256</v>
      </c>
      <c r="K13" s="61">
        <v>173</v>
      </c>
      <c r="L13" s="281">
        <v>3626</v>
      </c>
      <c r="M13" s="281"/>
    </row>
    <row r="14" spans="1:13" ht="12" customHeight="1" x14ac:dyDescent="0.4">
      <c r="A14" s="187"/>
      <c r="B14" s="187">
        <v>4</v>
      </c>
      <c r="C14" s="187"/>
      <c r="D14" s="59">
        <v>203189</v>
      </c>
      <c r="E14" s="58">
        <v>13202</v>
      </c>
      <c r="F14" s="58">
        <v>4642</v>
      </c>
      <c r="G14" s="58">
        <v>8463</v>
      </c>
      <c r="H14" s="183">
        <v>97</v>
      </c>
      <c r="I14" s="183">
        <v>436</v>
      </c>
      <c r="J14" s="183">
        <v>257</v>
      </c>
      <c r="K14" s="58">
        <v>179</v>
      </c>
      <c r="L14" s="280">
        <v>3757</v>
      </c>
      <c r="M14" s="280"/>
    </row>
    <row r="15" spans="1:13" ht="12" customHeight="1" x14ac:dyDescent="0.4">
      <c r="A15" s="283" t="s">
        <v>159</v>
      </c>
      <c r="B15" s="283"/>
      <c r="C15" s="283"/>
      <c r="D15" s="284" t="s">
        <v>183</v>
      </c>
      <c r="E15" s="285"/>
      <c r="F15" s="285"/>
      <c r="G15" s="289" t="s">
        <v>182</v>
      </c>
      <c r="H15" s="286" t="s">
        <v>181</v>
      </c>
      <c r="I15" s="285"/>
      <c r="J15" s="285"/>
      <c r="K15" s="285"/>
      <c r="L15" s="285"/>
      <c r="M15" s="285"/>
    </row>
    <row r="16" spans="1:13" s="192" customFormat="1" ht="12" customHeight="1" x14ac:dyDescent="0.4">
      <c r="A16" s="283"/>
      <c r="B16" s="283"/>
      <c r="C16" s="283"/>
      <c r="D16" s="66" t="s">
        <v>4</v>
      </c>
      <c r="E16" s="66" t="s">
        <v>180</v>
      </c>
      <c r="F16" s="66" t="s">
        <v>179</v>
      </c>
      <c r="G16" s="290"/>
      <c r="H16" s="194" t="s">
        <v>4</v>
      </c>
      <c r="I16" s="66" t="s">
        <v>178</v>
      </c>
      <c r="J16" s="287" t="s">
        <v>177</v>
      </c>
      <c r="K16" s="288"/>
      <c r="L16" s="193" t="s">
        <v>176</v>
      </c>
      <c r="M16" s="193" t="s">
        <v>175</v>
      </c>
    </row>
    <row r="17" spans="1:14" ht="12" customHeight="1" x14ac:dyDescent="0.4">
      <c r="A17" s="190" t="s">
        <v>162</v>
      </c>
      <c r="B17" s="190">
        <v>25</v>
      </c>
      <c r="C17" s="190" t="s">
        <v>38</v>
      </c>
      <c r="D17" s="62">
        <v>126312</v>
      </c>
      <c r="E17" s="61">
        <v>57524</v>
      </c>
      <c r="F17" s="61">
        <v>68788</v>
      </c>
      <c r="G17" s="61">
        <v>5100</v>
      </c>
      <c r="H17" s="188">
        <v>46340</v>
      </c>
      <c r="I17" s="61">
        <v>28932</v>
      </c>
      <c r="J17" s="61">
        <v>12776</v>
      </c>
      <c r="K17" s="191">
        <v>338</v>
      </c>
      <c r="L17" s="188">
        <v>4</v>
      </c>
      <c r="M17" s="188">
        <v>4628</v>
      </c>
    </row>
    <row r="18" spans="1:14" ht="12" customHeight="1" x14ac:dyDescent="0.4">
      <c r="A18" s="190"/>
      <c r="B18" s="190">
        <f t="shared" ref="B18:B23" si="1">SUM(B17+1)</f>
        <v>26</v>
      </c>
      <c r="C18" s="190"/>
      <c r="D18" s="62">
        <v>125039</v>
      </c>
      <c r="E18" s="61">
        <v>57698</v>
      </c>
      <c r="F18" s="61">
        <v>67341</v>
      </c>
      <c r="G18" s="61">
        <v>5146</v>
      </c>
      <c r="H18" s="188">
        <v>48546</v>
      </c>
      <c r="I18" s="61">
        <v>31455</v>
      </c>
      <c r="J18" s="61">
        <v>12455</v>
      </c>
      <c r="K18" s="191">
        <v>353</v>
      </c>
      <c r="L18" s="188">
        <v>4</v>
      </c>
      <c r="M18" s="188">
        <v>4632</v>
      </c>
    </row>
    <row r="19" spans="1:14" ht="12" customHeight="1" x14ac:dyDescent="0.4">
      <c r="A19" s="190"/>
      <c r="B19" s="190">
        <f t="shared" si="1"/>
        <v>27</v>
      </c>
      <c r="C19" s="190"/>
      <c r="D19" s="62">
        <v>123474</v>
      </c>
      <c r="E19" s="61">
        <v>57613</v>
      </c>
      <c r="F19" s="61">
        <v>65861</v>
      </c>
      <c r="G19" s="61">
        <v>5128</v>
      </c>
      <c r="H19" s="188">
        <v>50539</v>
      </c>
      <c r="I19" s="61">
        <v>33414</v>
      </c>
      <c r="J19" s="61">
        <v>12484</v>
      </c>
      <c r="K19" s="191">
        <v>367</v>
      </c>
      <c r="L19" s="188">
        <v>4</v>
      </c>
      <c r="M19" s="188">
        <v>4637</v>
      </c>
    </row>
    <row r="20" spans="1:14" ht="12" customHeight="1" x14ac:dyDescent="0.4">
      <c r="A20" s="190"/>
      <c r="B20" s="190">
        <f t="shared" si="1"/>
        <v>28</v>
      </c>
      <c r="C20" s="190"/>
      <c r="D20" s="62">
        <v>122783</v>
      </c>
      <c r="E20" s="61">
        <v>58118</v>
      </c>
      <c r="F20" s="61">
        <v>64665</v>
      </c>
      <c r="G20" s="61">
        <v>5172</v>
      </c>
      <c r="H20" s="188">
        <v>52188</v>
      </c>
      <c r="I20" s="61">
        <v>35220</v>
      </c>
      <c r="J20" s="61">
        <v>12375</v>
      </c>
      <c r="K20" s="191">
        <v>395</v>
      </c>
      <c r="L20" s="188">
        <v>3</v>
      </c>
      <c r="M20" s="188">
        <v>4590</v>
      </c>
      <c r="N20" s="74"/>
    </row>
    <row r="21" spans="1:14" ht="12" customHeight="1" x14ac:dyDescent="0.4">
      <c r="A21" s="190"/>
      <c r="B21" s="190">
        <f t="shared" si="1"/>
        <v>29</v>
      </c>
      <c r="C21" s="190"/>
      <c r="D21" s="62">
        <v>122549</v>
      </c>
      <c r="E21" s="61">
        <v>58979</v>
      </c>
      <c r="F21" s="61">
        <v>63570</v>
      </c>
      <c r="G21" s="61">
        <v>5209</v>
      </c>
      <c r="H21" s="188">
        <v>53240</v>
      </c>
      <c r="I21" s="61">
        <v>36375</v>
      </c>
      <c r="J21" s="61">
        <v>12295</v>
      </c>
      <c r="K21" s="191">
        <v>406</v>
      </c>
      <c r="L21" s="188">
        <v>3</v>
      </c>
      <c r="M21" s="188">
        <v>4567</v>
      </c>
      <c r="N21" s="74"/>
    </row>
    <row r="22" spans="1:14" ht="12" customHeight="1" x14ac:dyDescent="0.4">
      <c r="A22" s="190"/>
      <c r="B22" s="190">
        <f t="shared" si="1"/>
        <v>30</v>
      </c>
      <c r="C22" s="190"/>
      <c r="D22" s="62">
        <v>122279</v>
      </c>
      <c r="E22" s="61">
        <v>59979</v>
      </c>
      <c r="F22" s="61">
        <v>62300</v>
      </c>
      <c r="G22" s="61">
        <v>5332</v>
      </c>
      <c r="H22" s="188">
        <v>54317</v>
      </c>
      <c r="I22" s="61">
        <v>37402</v>
      </c>
      <c r="J22" s="61">
        <v>12327</v>
      </c>
      <c r="K22" s="191">
        <v>400</v>
      </c>
      <c r="L22" s="188">
        <v>3</v>
      </c>
      <c r="M22" s="188">
        <v>4585</v>
      </c>
      <c r="N22" s="74"/>
    </row>
    <row r="23" spans="1:14" ht="12" customHeight="1" x14ac:dyDescent="0.4">
      <c r="A23" s="190"/>
      <c r="B23" s="190">
        <f t="shared" si="1"/>
        <v>31</v>
      </c>
      <c r="C23" s="190"/>
      <c r="D23" s="65">
        <v>121497</v>
      </c>
      <c r="E23" s="64">
        <v>60721</v>
      </c>
      <c r="F23" s="64">
        <v>60776</v>
      </c>
      <c r="G23" s="61">
        <v>5354</v>
      </c>
      <c r="H23" s="188">
        <v>55313</v>
      </c>
      <c r="I23" s="61">
        <v>38174</v>
      </c>
      <c r="J23" s="61">
        <v>12502</v>
      </c>
      <c r="K23" s="189">
        <v>415</v>
      </c>
      <c r="L23" s="188">
        <v>3</v>
      </c>
      <c r="M23" s="188">
        <v>4634</v>
      </c>
    </row>
    <row r="24" spans="1:14" ht="12" customHeight="1" x14ac:dyDescent="0.4">
      <c r="A24" s="190" t="s">
        <v>10</v>
      </c>
      <c r="B24" s="190">
        <v>2</v>
      </c>
      <c r="C24" s="190"/>
      <c r="D24" s="65">
        <v>120775</v>
      </c>
      <c r="E24" s="64">
        <v>61558</v>
      </c>
      <c r="F24" s="64">
        <v>59217</v>
      </c>
      <c r="G24" s="61">
        <v>5469</v>
      </c>
      <c r="H24" s="188">
        <v>56475</v>
      </c>
      <c r="I24" s="61">
        <v>39166</v>
      </c>
      <c r="J24" s="61">
        <v>12619</v>
      </c>
      <c r="K24" s="189">
        <v>424</v>
      </c>
      <c r="L24" s="188">
        <v>3</v>
      </c>
      <c r="M24" s="188">
        <v>4687</v>
      </c>
    </row>
    <row r="25" spans="1:14" ht="12" customHeight="1" x14ac:dyDescent="0.4">
      <c r="A25" s="190"/>
      <c r="B25" s="190">
        <v>3</v>
      </c>
      <c r="C25" s="190"/>
      <c r="D25" s="65">
        <v>121213</v>
      </c>
      <c r="E25" s="64">
        <v>62939</v>
      </c>
      <c r="F25" s="64">
        <v>58274</v>
      </c>
      <c r="G25" s="61">
        <v>5567</v>
      </c>
      <c r="H25" s="188">
        <v>57931</v>
      </c>
      <c r="I25" s="61">
        <v>40344</v>
      </c>
      <c r="J25" s="61">
        <v>12814</v>
      </c>
      <c r="K25" s="189">
        <v>412</v>
      </c>
      <c r="L25" s="188">
        <v>3</v>
      </c>
      <c r="M25" s="188">
        <v>4770</v>
      </c>
    </row>
    <row r="26" spans="1:14" ht="12" customHeight="1" x14ac:dyDescent="0.4">
      <c r="A26" s="187"/>
      <c r="B26" s="187">
        <v>4</v>
      </c>
      <c r="C26" s="187"/>
      <c r="D26" s="186">
        <v>120940</v>
      </c>
      <c r="E26" s="185">
        <v>63909</v>
      </c>
      <c r="F26" s="185">
        <v>57031</v>
      </c>
      <c r="G26" s="58">
        <v>5730</v>
      </c>
      <c r="H26" s="183">
        <v>59124</v>
      </c>
      <c r="I26" s="58">
        <v>41229</v>
      </c>
      <c r="J26" s="58">
        <v>12938</v>
      </c>
      <c r="K26" s="184">
        <v>402</v>
      </c>
      <c r="L26" s="183">
        <v>3</v>
      </c>
      <c r="M26" s="183">
        <v>4954</v>
      </c>
    </row>
    <row r="27" spans="1:14" ht="12" customHeight="1" x14ac:dyDescent="0.4">
      <c r="A27" s="57" t="s">
        <v>174</v>
      </c>
      <c r="B27" s="57" t="s">
        <v>173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4" ht="12" customHeight="1" x14ac:dyDescent="0.4">
      <c r="A28" s="73" t="s">
        <v>172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4" ht="12" customHeight="1" x14ac:dyDescent="0.4"/>
    <row r="30" spans="1:14" ht="12" customHeight="1" x14ac:dyDescent="0.4"/>
  </sheetData>
  <mergeCells count="21">
    <mergeCell ref="L5:M5"/>
    <mergeCell ref="L6:M6"/>
    <mergeCell ref="L7:M7"/>
    <mergeCell ref="A2:M2"/>
    <mergeCell ref="A3:C4"/>
    <mergeCell ref="D3:D4"/>
    <mergeCell ref="E3:H3"/>
    <mergeCell ref="I3:K3"/>
    <mergeCell ref="L3:M4"/>
    <mergeCell ref="L14:M14"/>
    <mergeCell ref="L13:M13"/>
    <mergeCell ref="L8:M8"/>
    <mergeCell ref="A15:C16"/>
    <mergeCell ref="D15:F15"/>
    <mergeCell ref="H15:M15"/>
    <mergeCell ref="J16:K16"/>
    <mergeCell ref="G15:G16"/>
    <mergeCell ref="L9:M9"/>
    <mergeCell ref="L10:M10"/>
    <mergeCell ref="L11:M11"/>
    <mergeCell ref="L12:M1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Normal="100" zoomScaleSheetLayoutView="100" workbookViewId="0"/>
  </sheetViews>
  <sheetFormatPr defaultColWidth="7.5" defaultRowHeight="7.9" customHeight="1" x14ac:dyDescent="0.4"/>
  <cols>
    <col min="1" max="2" width="4.5" style="18" customWidth="1"/>
    <col min="3" max="3" width="3" style="18" customWidth="1"/>
    <col min="4" max="4" width="13.5" style="18" customWidth="1"/>
    <col min="5" max="6" width="16.5" style="18" customWidth="1"/>
    <col min="7" max="8" width="9" style="18" customWidth="1"/>
    <col min="9" max="9" width="9.125" style="18" customWidth="1"/>
    <col min="10" max="16384" width="7.5" style="18"/>
  </cols>
  <sheetData>
    <row r="1" spans="1:9" ht="24" customHeight="1" x14ac:dyDescent="0.4">
      <c r="A1" s="167" t="s">
        <v>171</v>
      </c>
      <c r="B1" s="167"/>
      <c r="C1" s="167"/>
      <c r="D1" s="167"/>
      <c r="E1" s="167"/>
      <c r="F1" s="167"/>
      <c r="G1" s="167"/>
      <c r="H1" s="167"/>
      <c r="I1" s="167"/>
    </row>
    <row r="2" spans="1:9" ht="12" customHeight="1" x14ac:dyDescent="0.4">
      <c r="I2" s="166" t="s">
        <v>170</v>
      </c>
    </row>
    <row r="3" spans="1:9" ht="12" customHeight="1" x14ac:dyDescent="0.4">
      <c r="A3" s="301" t="s">
        <v>38</v>
      </c>
      <c r="B3" s="301"/>
      <c r="C3" s="301"/>
      <c r="D3" s="303" t="s">
        <v>169</v>
      </c>
      <c r="E3" s="304"/>
      <c r="F3" s="304"/>
      <c r="G3" s="303" t="s">
        <v>168</v>
      </c>
      <c r="H3" s="304"/>
      <c r="I3" s="304"/>
    </row>
    <row r="4" spans="1:9" ht="12" customHeight="1" x14ac:dyDescent="0.4">
      <c r="A4" s="302"/>
      <c r="B4" s="302"/>
      <c r="C4" s="302"/>
      <c r="D4" s="178" t="s">
        <v>165</v>
      </c>
      <c r="E4" s="182" t="s">
        <v>167</v>
      </c>
      <c r="F4" s="181" t="s">
        <v>166</v>
      </c>
      <c r="G4" s="180" t="s">
        <v>165</v>
      </c>
      <c r="H4" s="179" t="s">
        <v>164</v>
      </c>
      <c r="I4" s="178" t="s">
        <v>163</v>
      </c>
    </row>
    <row r="5" spans="1:9" ht="24" customHeight="1" x14ac:dyDescent="0.4">
      <c r="A5" s="177" t="s">
        <v>162</v>
      </c>
      <c r="B5" s="177">
        <v>30</v>
      </c>
      <c r="C5" s="177" t="s">
        <v>38</v>
      </c>
      <c r="D5" s="176">
        <v>21406</v>
      </c>
      <c r="E5" s="175">
        <v>15700</v>
      </c>
      <c r="F5" s="175">
        <v>5706</v>
      </c>
      <c r="G5" s="175">
        <v>809</v>
      </c>
      <c r="H5" s="175">
        <v>577</v>
      </c>
      <c r="I5" s="175">
        <v>232</v>
      </c>
    </row>
    <row r="6" spans="1:9" ht="24" customHeight="1" x14ac:dyDescent="0.4">
      <c r="A6" s="177"/>
      <c r="B6" s="177">
        <f>SUM(B5+1)</f>
        <v>31</v>
      </c>
      <c r="C6" s="177"/>
      <c r="D6" s="176">
        <v>21307</v>
      </c>
      <c r="E6" s="175">
        <v>15378</v>
      </c>
      <c r="F6" s="175">
        <v>5929</v>
      </c>
      <c r="G6" s="175">
        <v>809</v>
      </c>
      <c r="H6" s="175">
        <v>587</v>
      </c>
      <c r="I6" s="175">
        <v>222</v>
      </c>
    </row>
    <row r="7" spans="1:9" ht="24" customHeight="1" x14ac:dyDescent="0.4">
      <c r="A7" s="177" t="s">
        <v>10</v>
      </c>
      <c r="B7" s="177">
        <v>2</v>
      </c>
      <c r="C7" s="177"/>
      <c r="D7" s="176">
        <v>20972</v>
      </c>
      <c r="E7" s="175">
        <v>14852</v>
      </c>
      <c r="F7" s="175">
        <v>6120</v>
      </c>
      <c r="G7" s="175">
        <v>814</v>
      </c>
      <c r="H7" s="175">
        <v>587</v>
      </c>
      <c r="I7" s="175">
        <v>227</v>
      </c>
    </row>
    <row r="8" spans="1:9" ht="24" customHeight="1" x14ac:dyDescent="0.4">
      <c r="A8" s="177"/>
      <c r="B8" s="177">
        <v>3</v>
      </c>
      <c r="C8" s="177"/>
      <c r="D8" s="176">
        <v>21057</v>
      </c>
      <c r="E8" s="175">
        <v>14603</v>
      </c>
      <c r="F8" s="175">
        <v>6454</v>
      </c>
      <c r="G8" s="175">
        <v>816</v>
      </c>
      <c r="H8" s="175">
        <v>581</v>
      </c>
      <c r="I8" s="175">
        <v>235</v>
      </c>
    </row>
    <row r="9" spans="1:9" ht="24" customHeight="1" x14ac:dyDescent="0.4">
      <c r="A9" s="174"/>
      <c r="B9" s="174">
        <v>4</v>
      </c>
      <c r="C9" s="174"/>
      <c r="D9" s="173">
        <v>21151</v>
      </c>
      <c r="E9" s="172">
        <v>14351</v>
      </c>
      <c r="F9" s="172">
        <v>6800</v>
      </c>
      <c r="G9" s="172">
        <v>835</v>
      </c>
      <c r="H9" s="172">
        <v>585</v>
      </c>
      <c r="I9" s="172">
        <v>250</v>
      </c>
    </row>
    <row r="10" spans="1:9" ht="12" customHeight="1" x14ac:dyDescent="0.4">
      <c r="A10" s="18" t="s">
        <v>161</v>
      </c>
    </row>
    <row r="11" spans="1:9" ht="12" customHeight="1" x14ac:dyDescent="0.4"/>
    <row r="12" spans="1:9" ht="12" customHeight="1" x14ac:dyDescent="0.4"/>
  </sheetData>
  <mergeCells count="3">
    <mergeCell ref="A3:C4"/>
    <mergeCell ref="D3:F3"/>
    <mergeCell ref="G3:I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zoomScaleSheetLayoutView="100" workbookViewId="0"/>
  </sheetViews>
  <sheetFormatPr defaultColWidth="7.5" defaultRowHeight="7.9" customHeight="1" x14ac:dyDescent="0.4"/>
  <cols>
    <col min="1" max="2" width="4.5" style="18" customWidth="1"/>
    <col min="3" max="3" width="3" style="18" customWidth="1"/>
    <col min="4" max="4" width="24" style="18" customWidth="1"/>
    <col min="5" max="5" width="25.5" style="18" customWidth="1"/>
    <col min="6" max="6" width="24" style="18" customWidth="1"/>
    <col min="7" max="16384" width="7.5" style="18"/>
  </cols>
  <sheetData>
    <row r="1" spans="1:6" ht="24" customHeight="1" x14ac:dyDescent="0.4">
      <c r="A1" s="167" t="s">
        <v>160</v>
      </c>
      <c r="B1" s="167"/>
      <c r="C1" s="167"/>
      <c r="D1" s="167"/>
      <c r="E1" s="167"/>
      <c r="F1" s="167"/>
    </row>
    <row r="2" spans="1:6" ht="12" customHeight="1" x14ac:dyDescent="0.4">
      <c r="F2" s="166" t="s">
        <v>59</v>
      </c>
    </row>
    <row r="3" spans="1:6" ht="12" customHeight="1" x14ac:dyDescent="0.4">
      <c r="A3" s="301" t="s">
        <v>159</v>
      </c>
      <c r="B3" s="301"/>
      <c r="C3" s="301"/>
      <c r="D3" s="305" t="s">
        <v>158</v>
      </c>
      <c r="E3" s="307" t="s">
        <v>157</v>
      </c>
      <c r="F3" s="305" t="s">
        <v>156</v>
      </c>
    </row>
    <row r="4" spans="1:6" ht="12" customHeight="1" x14ac:dyDescent="0.4">
      <c r="A4" s="302"/>
      <c r="B4" s="302"/>
      <c r="C4" s="302"/>
      <c r="D4" s="306"/>
      <c r="E4" s="308"/>
      <c r="F4" s="306"/>
    </row>
    <row r="5" spans="1:6" ht="24" customHeight="1" x14ac:dyDescent="0.4">
      <c r="A5" s="7" t="s">
        <v>8</v>
      </c>
      <c r="B5" s="7">
        <v>30</v>
      </c>
      <c r="C5" s="7" t="s">
        <v>38</v>
      </c>
      <c r="D5" s="171">
        <v>51250</v>
      </c>
      <c r="E5" s="170">
        <v>4852</v>
      </c>
      <c r="F5" s="170">
        <v>403</v>
      </c>
    </row>
    <row r="6" spans="1:6" ht="24" customHeight="1" x14ac:dyDescent="0.4">
      <c r="A6" s="7"/>
      <c r="B6" s="7">
        <f>SUM(B5+1)</f>
        <v>31</v>
      </c>
      <c r="C6" s="7"/>
      <c r="D6" s="171">
        <v>47488</v>
      </c>
      <c r="E6" s="170">
        <v>4373</v>
      </c>
      <c r="F6" s="170">
        <v>388</v>
      </c>
    </row>
    <row r="7" spans="1:6" ht="24" customHeight="1" x14ac:dyDescent="0.4">
      <c r="A7" s="7" t="s">
        <v>10</v>
      </c>
      <c r="B7" s="7">
        <v>2</v>
      </c>
      <c r="C7" s="7"/>
      <c r="D7" s="171">
        <v>43959</v>
      </c>
      <c r="E7" s="170">
        <v>3856</v>
      </c>
      <c r="F7" s="170">
        <v>375</v>
      </c>
    </row>
    <row r="8" spans="1:6" ht="24" customHeight="1" x14ac:dyDescent="0.4">
      <c r="A8" s="7"/>
      <c r="B8" s="7">
        <v>3</v>
      </c>
      <c r="C8" s="7"/>
      <c r="D8" s="171">
        <v>41167</v>
      </c>
      <c r="E8" s="170">
        <v>3519</v>
      </c>
      <c r="F8" s="170">
        <v>374</v>
      </c>
    </row>
    <row r="9" spans="1:6" ht="24" customHeight="1" x14ac:dyDescent="0.4">
      <c r="A9" s="12"/>
      <c r="B9" s="12">
        <v>4</v>
      </c>
      <c r="C9" s="12"/>
      <c r="D9" s="169">
        <v>38258</v>
      </c>
      <c r="E9" s="168">
        <v>3149</v>
      </c>
      <c r="F9" s="168">
        <v>358</v>
      </c>
    </row>
    <row r="10" spans="1:6" ht="12" customHeight="1" x14ac:dyDescent="0.4">
      <c r="A10" s="20" t="s">
        <v>155</v>
      </c>
      <c r="D10" s="166"/>
      <c r="E10" s="166"/>
      <c r="F10" s="166"/>
    </row>
    <row r="11" spans="1:6" ht="12" customHeight="1" x14ac:dyDescent="0.4">
      <c r="A11" s="18" t="s">
        <v>154</v>
      </c>
    </row>
    <row r="12" spans="1:6" ht="12" customHeight="1" x14ac:dyDescent="0.4">
      <c r="A12" s="20" t="s">
        <v>153</v>
      </c>
    </row>
    <row r="13" spans="1:6" ht="12" customHeight="1" x14ac:dyDescent="0.4">
      <c r="A13" s="20" t="s">
        <v>152</v>
      </c>
    </row>
    <row r="14" spans="1:6" ht="12" customHeight="1" x14ac:dyDescent="0.4"/>
    <row r="15" spans="1:6" ht="12" customHeight="1" x14ac:dyDescent="0.4"/>
  </sheetData>
  <mergeCells count="4">
    <mergeCell ref="A3:C4"/>
    <mergeCell ref="D3:D4"/>
    <mergeCell ref="E3:E4"/>
    <mergeCell ref="F3:F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zoomScaleSheetLayoutView="100" workbookViewId="0"/>
  </sheetViews>
  <sheetFormatPr defaultColWidth="7.5" defaultRowHeight="7.9" customHeight="1" x14ac:dyDescent="0.4"/>
  <cols>
    <col min="1" max="2" width="4.5" style="18" customWidth="1"/>
    <col min="3" max="3" width="3" style="18" customWidth="1"/>
    <col min="4" max="5" width="13.5" style="18" customWidth="1"/>
    <col min="6" max="7" width="15" style="18" customWidth="1"/>
    <col min="8" max="8" width="16.5" style="18" customWidth="1"/>
    <col min="9" max="16384" width="7.5" style="18"/>
  </cols>
  <sheetData>
    <row r="1" spans="1:8" ht="24" customHeight="1" x14ac:dyDescent="0.4">
      <c r="A1" s="167" t="s">
        <v>151</v>
      </c>
      <c r="B1" s="167"/>
      <c r="C1" s="167"/>
      <c r="D1" s="167"/>
      <c r="E1" s="167"/>
      <c r="F1" s="167"/>
      <c r="G1" s="167"/>
      <c r="H1" s="167"/>
    </row>
    <row r="2" spans="1:8" ht="12" customHeight="1" x14ac:dyDescent="0.4">
      <c r="H2" s="166" t="s">
        <v>150</v>
      </c>
    </row>
    <row r="3" spans="1:8" ht="13.5" customHeight="1" x14ac:dyDescent="0.4">
      <c r="A3" s="301" t="s">
        <v>149</v>
      </c>
      <c r="B3" s="301"/>
      <c r="C3" s="301"/>
      <c r="D3" s="301"/>
      <c r="E3" s="309" t="s">
        <v>148</v>
      </c>
      <c r="F3" s="311" t="s">
        <v>147</v>
      </c>
      <c r="G3" s="313" t="s">
        <v>146</v>
      </c>
      <c r="H3" s="313" t="s">
        <v>145</v>
      </c>
    </row>
    <row r="4" spans="1:8" ht="12.75" customHeight="1" x14ac:dyDescent="0.4">
      <c r="A4" s="302"/>
      <c r="B4" s="302"/>
      <c r="C4" s="302"/>
      <c r="D4" s="302"/>
      <c r="E4" s="310"/>
      <c r="F4" s="312"/>
      <c r="G4" s="314"/>
      <c r="H4" s="314"/>
    </row>
    <row r="5" spans="1:8" ht="12" customHeight="1" x14ac:dyDescent="0.4">
      <c r="A5" s="162" t="s">
        <v>8</v>
      </c>
      <c r="B5" s="162">
        <v>30</v>
      </c>
      <c r="C5" s="162" t="s">
        <v>55</v>
      </c>
      <c r="D5" s="161" t="s">
        <v>144</v>
      </c>
      <c r="E5" s="124">
        <v>12</v>
      </c>
      <c r="F5" s="124">
        <v>100</v>
      </c>
      <c r="G5" s="124">
        <v>8</v>
      </c>
      <c r="H5" s="124">
        <v>98</v>
      </c>
    </row>
    <row r="6" spans="1:8" ht="12" customHeight="1" x14ac:dyDescent="0.4">
      <c r="A6" s="160"/>
      <c r="B6" s="160"/>
      <c r="C6" s="160"/>
      <c r="D6" s="159" t="s">
        <v>142</v>
      </c>
      <c r="E6" s="124">
        <v>10</v>
      </c>
      <c r="F6" s="124">
        <v>74</v>
      </c>
      <c r="G6" s="124">
        <v>4</v>
      </c>
      <c r="H6" s="124">
        <v>76</v>
      </c>
    </row>
    <row r="7" spans="1:8" ht="12" customHeight="1" x14ac:dyDescent="0.4">
      <c r="A7" s="160"/>
      <c r="B7" s="160"/>
      <c r="C7" s="160"/>
      <c r="D7" s="159" t="s">
        <v>141</v>
      </c>
      <c r="E7" s="124">
        <v>18</v>
      </c>
      <c r="F7" s="124">
        <v>138</v>
      </c>
      <c r="G7" s="124">
        <v>11</v>
      </c>
      <c r="H7" s="124">
        <v>122</v>
      </c>
    </row>
    <row r="8" spans="1:8" ht="12" customHeight="1" x14ac:dyDescent="0.4">
      <c r="A8" s="160"/>
      <c r="B8" s="160"/>
      <c r="C8" s="160"/>
      <c r="D8" s="164"/>
      <c r="E8" s="124"/>
      <c r="F8" s="124"/>
      <c r="G8" s="124"/>
      <c r="H8" s="124"/>
    </row>
    <row r="9" spans="1:8" ht="12" customHeight="1" x14ac:dyDescent="0.4">
      <c r="A9" s="162" t="s">
        <v>10</v>
      </c>
      <c r="B9" s="162" t="s">
        <v>35</v>
      </c>
      <c r="C9" s="162"/>
      <c r="D9" s="161" t="s">
        <v>143</v>
      </c>
      <c r="E9" s="124">
        <v>12</v>
      </c>
      <c r="F9" s="124">
        <v>98</v>
      </c>
      <c r="G9" s="124">
        <v>8</v>
      </c>
      <c r="H9" s="124">
        <v>97</v>
      </c>
    </row>
    <row r="10" spans="1:8" ht="12" customHeight="1" x14ac:dyDescent="0.15">
      <c r="A10" s="165"/>
      <c r="B10" s="165"/>
      <c r="C10" s="165"/>
      <c r="D10" s="159" t="s">
        <v>142</v>
      </c>
      <c r="E10" s="124">
        <v>10</v>
      </c>
      <c r="F10" s="124">
        <v>76</v>
      </c>
      <c r="G10" s="124">
        <v>4</v>
      </c>
      <c r="H10" s="124">
        <v>76</v>
      </c>
    </row>
    <row r="11" spans="1:8" ht="12" customHeight="1" x14ac:dyDescent="0.4">
      <c r="A11" s="160"/>
      <c r="B11" s="160"/>
      <c r="C11" s="160"/>
      <c r="D11" s="159" t="s">
        <v>141</v>
      </c>
      <c r="E11" s="124">
        <v>18</v>
      </c>
      <c r="F11" s="124">
        <v>140</v>
      </c>
      <c r="G11" s="124">
        <v>48</v>
      </c>
      <c r="H11" s="124">
        <v>122</v>
      </c>
    </row>
    <row r="12" spans="1:8" ht="12" customHeight="1" x14ac:dyDescent="0.4">
      <c r="A12" s="160"/>
      <c r="B12" s="160"/>
      <c r="C12" s="160"/>
      <c r="D12" s="164"/>
      <c r="E12" s="163"/>
      <c r="F12" s="163"/>
      <c r="G12" s="163"/>
      <c r="H12" s="163"/>
    </row>
    <row r="13" spans="1:8" ht="12" customHeight="1" x14ac:dyDescent="0.4">
      <c r="A13" s="162"/>
      <c r="B13" s="162">
        <v>2</v>
      </c>
      <c r="C13" s="162"/>
      <c r="D13" s="161" t="s">
        <v>143</v>
      </c>
      <c r="E13" s="124">
        <v>12</v>
      </c>
      <c r="F13" s="124">
        <v>89</v>
      </c>
      <c r="G13" s="124">
        <v>16</v>
      </c>
      <c r="H13" s="124">
        <v>98</v>
      </c>
    </row>
    <row r="14" spans="1:8" ht="12" customHeight="1" x14ac:dyDescent="0.4">
      <c r="A14" s="160"/>
      <c r="B14" s="160"/>
      <c r="C14" s="160"/>
      <c r="D14" s="159" t="s">
        <v>142</v>
      </c>
      <c r="E14" s="124">
        <v>10</v>
      </c>
      <c r="F14" s="124">
        <v>62</v>
      </c>
      <c r="G14" s="124">
        <v>16</v>
      </c>
      <c r="H14" s="124">
        <v>76</v>
      </c>
    </row>
    <row r="15" spans="1:8" ht="12" customHeight="1" x14ac:dyDescent="0.4">
      <c r="A15" s="160"/>
      <c r="B15" s="160"/>
      <c r="C15" s="160"/>
      <c r="D15" s="159" t="s">
        <v>141</v>
      </c>
      <c r="E15" s="124">
        <v>18</v>
      </c>
      <c r="F15" s="124">
        <v>125</v>
      </c>
      <c r="G15" s="124">
        <v>24</v>
      </c>
      <c r="H15" s="124">
        <v>122</v>
      </c>
    </row>
    <row r="16" spans="1:8" ht="12" customHeight="1" x14ac:dyDescent="0.4">
      <c r="A16" s="160"/>
      <c r="B16" s="160"/>
      <c r="C16" s="160"/>
      <c r="D16" s="164"/>
      <c r="E16" s="163"/>
      <c r="F16" s="163"/>
      <c r="G16" s="163"/>
      <c r="H16" s="163"/>
    </row>
    <row r="17" spans="1:8" ht="12" customHeight="1" x14ac:dyDescent="0.4">
      <c r="A17" s="162"/>
      <c r="B17" s="162">
        <v>3</v>
      </c>
      <c r="C17" s="162"/>
      <c r="D17" s="161" t="s">
        <v>143</v>
      </c>
      <c r="E17" s="124">
        <v>12</v>
      </c>
      <c r="F17" s="124">
        <v>77</v>
      </c>
      <c r="G17" s="124">
        <v>12</v>
      </c>
      <c r="H17" s="124">
        <v>97</v>
      </c>
    </row>
    <row r="18" spans="1:8" ht="12" customHeight="1" x14ac:dyDescent="0.4">
      <c r="A18" s="160"/>
      <c r="B18" s="160"/>
      <c r="C18" s="160"/>
      <c r="D18" s="159" t="s">
        <v>142</v>
      </c>
      <c r="E18" s="124">
        <v>10</v>
      </c>
      <c r="F18" s="124">
        <v>42</v>
      </c>
      <c r="G18" s="124">
        <v>6</v>
      </c>
      <c r="H18" s="124">
        <v>76</v>
      </c>
    </row>
    <row r="19" spans="1:8" ht="12" customHeight="1" x14ac:dyDescent="0.4">
      <c r="A19" s="160"/>
      <c r="B19" s="160"/>
      <c r="C19" s="160"/>
      <c r="D19" s="159" t="s">
        <v>141</v>
      </c>
      <c r="E19" s="124">
        <v>18</v>
      </c>
      <c r="F19" s="124">
        <v>108</v>
      </c>
      <c r="G19" s="124">
        <v>10</v>
      </c>
      <c r="H19" s="124">
        <v>122</v>
      </c>
    </row>
    <row r="20" spans="1:8" ht="12" customHeight="1" x14ac:dyDescent="0.4">
      <c r="A20" s="160"/>
      <c r="B20" s="160"/>
      <c r="C20" s="160"/>
      <c r="D20" s="164"/>
      <c r="E20" s="163"/>
      <c r="F20" s="163"/>
      <c r="G20" s="163"/>
      <c r="H20" s="163"/>
    </row>
    <row r="21" spans="1:8" ht="12" customHeight="1" x14ac:dyDescent="0.4">
      <c r="A21" s="162"/>
      <c r="B21" s="162">
        <v>4</v>
      </c>
      <c r="C21" s="162"/>
      <c r="D21" s="161" t="s">
        <v>143</v>
      </c>
      <c r="E21" s="124">
        <v>12</v>
      </c>
      <c r="F21" s="124">
        <v>89</v>
      </c>
      <c r="G21" s="124">
        <v>5</v>
      </c>
      <c r="H21" s="124">
        <v>97</v>
      </c>
    </row>
    <row r="22" spans="1:8" ht="12" customHeight="1" x14ac:dyDescent="0.4">
      <c r="A22" s="160"/>
      <c r="B22" s="160"/>
      <c r="C22" s="160"/>
      <c r="D22" s="159" t="s">
        <v>142</v>
      </c>
      <c r="E22" s="124">
        <v>10</v>
      </c>
      <c r="F22" s="124">
        <v>51</v>
      </c>
      <c r="G22" s="124">
        <v>4</v>
      </c>
      <c r="H22" s="124">
        <v>75</v>
      </c>
    </row>
    <row r="23" spans="1:8" ht="12" customHeight="1" x14ac:dyDescent="0.4">
      <c r="A23" s="158"/>
      <c r="B23" s="158"/>
      <c r="C23" s="158"/>
      <c r="D23" s="157" t="s">
        <v>141</v>
      </c>
      <c r="E23" s="156">
        <v>18</v>
      </c>
      <c r="F23" s="156">
        <v>97</v>
      </c>
      <c r="G23" s="156">
        <v>10</v>
      </c>
      <c r="H23" s="156">
        <v>122</v>
      </c>
    </row>
    <row r="24" spans="1:8" ht="14.25" customHeight="1" x14ac:dyDescent="0.4">
      <c r="A24" s="155" t="s">
        <v>140</v>
      </c>
      <c r="B24" s="155"/>
      <c r="C24" s="155"/>
      <c r="D24" s="154"/>
      <c r="E24" s="154"/>
      <c r="F24" s="154"/>
      <c r="G24" s="154"/>
      <c r="H24" s="154"/>
    </row>
    <row r="25" spans="1:8" ht="12" customHeight="1" x14ac:dyDescent="0.4">
      <c r="A25" s="18" t="s">
        <v>139</v>
      </c>
    </row>
    <row r="26" spans="1:8" ht="12" customHeight="1" x14ac:dyDescent="0.15">
      <c r="A26" s="153"/>
      <c r="B26" s="152"/>
      <c r="C26" s="152"/>
      <c r="D26" s="152"/>
      <c r="E26" s="19"/>
      <c r="F26" s="19"/>
      <c r="G26" s="19"/>
      <c r="H26" s="19"/>
    </row>
    <row r="27" spans="1:8" ht="12" customHeight="1" x14ac:dyDescent="0.4"/>
  </sheetData>
  <mergeCells count="5">
    <mergeCell ref="A3:D4"/>
    <mergeCell ref="E3:E4"/>
    <mergeCell ref="F3:F4"/>
    <mergeCell ref="G3:G4"/>
    <mergeCell ref="H3:H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zoomScaleSheetLayoutView="100" workbookViewId="0"/>
  </sheetViews>
  <sheetFormatPr defaultColWidth="7.5" defaultRowHeight="7.9" customHeight="1" x14ac:dyDescent="0.15"/>
  <cols>
    <col min="1" max="1" width="4.5" style="2" customWidth="1"/>
    <col min="2" max="2" width="2.875" style="2" customWidth="1"/>
    <col min="3" max="3" width="4.5" style="2" customWidth="1"/>
    <col min="4" max="5" width="12" style="2" customWidth="1"/>
    <col min="6" max="6" width="12.125" style="2" customWidth="1"/>
    <col min="7" max="7" width="13.5" style="2" customWidth="1"/>
    <col min="8" max="9" width="12" style="2" customWidth="1"/>
    <col min="10" max="16384" width="7.5" style="2"/>
  </cols>
  <sheetData>
    <row r="1" spans="1:9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2" customHeight="1" x14ac:dyDescent="0.15">
      <c r="A2" s="3"/>
      <c r="B2" s="4"/>
      <c r="C2" s="4"/>
      <c r="D2" s="4"/>
    </row>
    <row r="3" spans="1:9" ht="24" customHeight="1" x14ac:dyDescent="0.15">
      <c r="A3" s="227" t="s">
        <v>1</v>
      </c>
      <c r="B3" s="227"/>
      <c r="C3" s="227"/>
      <c r="D3" s="229" t="s">
        <v>2</v>
      </c>
      <c r="E3" s="230"/>
      <c r="F3" s="230"/>
      <c r="G3" s="229" t="s">
        <v>3</v>
      </c>
      <c r="H3" s="230"/>
      <c r="I3" s="230"/>
    </row>
    <row r="4" spans="1:9" s="6" customFormat="1" ht="24" customHeight="1" x14ac:dyDescent="0.15">
      <c r="A4" s="228"/>
      <c r="B4" s="228"/>
      <c r="C4" s="228"/>
      <c r="D4" s="5" t="s">
        <v>4</v>
      </c>
      <c r="E4" s="5" t="s">
        <v>5</v>
      </c>
      <c r="F4" s="5" t="s">
        <v>22</v>
      </c>
      <c r="G4" s="5" t="s">
        <v>4</v>
      </c>
      <c r="H4" s="5" t="s">
        <v>7</v>
      </c>
      <c r="I4" s="5" t="s">
        <v>6</v>
      </c>
    </row>
    <row r="5" spans="1:9" ht="24" customHeight="1" x14ac:dyDescent="0.15">
      <c r="A5" s="7" t="s">
        <v>8</v>
      </c>
      <c r="B5" s="7">
        <v>29</v>
      </c>
      <c r="C5" s="7" t="s">
        <v>9</v>
      </c>
      <c r="D5" s="8">
        <v>4139</v>
      </c>
      <c r="E5" s="9">
        <v>1503</v>
      </c>
      <c r="F5" s="9">
        <v>2636</v>
      </c>
      <c r="G5" s="9">
        <v>3661</v>
      </c>
      <c r="H5" s="9">
        <v>1009</v>
      </c>
      <c r="I5" s="9">
        <v>2652</v>
      </c>
    </row>
    <row r="6" spans="1:9" ht="24" customHeight="1" x14ac:dyDescent="0.15">
      <c r="A6" s="7"/>
      <c r="B6" s="7">
        <f>SUM(B5+1)</f>
        <v>30</v>
      </c>
      <c r="C6" s="7"/>
      <c r="D6" s="8">
        <v>4119</v>
      </c>
      <c r="E6" s="9">
        <v>1434</v>
      </c>
      <c r="F6" s="9">
        <v>2684</v>
      </c>
      <c r="G6" s="9">
        <v>3888</v>
      </c>
      <c r="H6" s="9">
        <v>1062</v>
      </c>
      <c r="I6" s="9">
        <v>2827</v>
      </c>
    </row>
    <row r="7" spans="1:9" ht="24" customHeight="1" x14ac:dyDescent="0.15">
      <c r="A7" s="7" t="s">
        <v>10</v>
      </c>
      <c r="B7" s="7" t="s">
        <v>11</v>
      </c>
      <c r="C7" s="7"/>
      <c r="D7" s="8">
        <v>4035</v>
      </c>
      <c r="E7" s="9">
        <v>1368</v>
      </c>
      <c r="F7" s="9">
        <v>2668</v>
      </c>
      <c r="G7" s="9">
        <v>3926</v>
      </c>
      <c r="H7" s="9">
        <v>1045</v>
      </c>
      <c r="I7" s="9">
        <v>2881</v>
      </c>
    </row>
    <row r="8" spans="1:9" ht="24" customHeight="1" x14ac:dyDescent="0.15">
      <c r="A8" s="7"/>
      <c r="B8" s="7">
        <v>2</v>
      </c>
      <c r="C8" s="7"/>
      <c r="D8" s="8">
        <v>3158</v>
      </c>
      <c r="E8" s="9">
        <v>1055</v>
      </c>
      <c r="F8" s="9">
        <v>2103</v>
      </c>
      <c r="G8" s="9">
        <v>3184</v>
      </c>
      <c r="H8" s="9">
        <v>825</v>
      </c>
      <c r="I8" s="9">
        <v>2359</v>
      </c>
    </row>
    <row r="9" spans="1:9" ht="24" customHeight="1" x14ac:dyDescent="0.15">
      <c r="A9" s="7"/>
      <c r="B9" s="7">
        <v>3</v>
      </c>
      <c r="C9" s="7"/>
      <c r="D9" s="10">
        <v>3334</v>
      </c>
      <c r="E9" s="11">
        <v>1256</v>
      </c>
      <c r="F9" s="11">
        <v>2078</v>
      </c>
      <c r="G9" s="11">
        <v>3333</v>
      </c>
      <c r="H9" s="11">
        <v>970</v>
      </c>
      <c r="I9" s="11">
        <v>2363</v>
      </c>
    </row>
    <row r="10" spans="1:9" ht="24" customHeight="1" x14ac:dyDescent="0.15">
      <c r="A10" s="227" t="s">
        <v>12</v>
      </c>
      <c r="B10" s="227"/>
      <c r="C10" s="227"/>
      <c r="D10" s="231" t="s">
        <v>13</v>
      </c>
      <c r="E10" s="232"/>
      <c r="F10" s="232"/>
      <c r="G10" s="231" t="s">
        <v>14</v>
      </c>
      <c r="H10" s="232"/>
      <c r="I10" s="232"/>
    </row>
    <row r="11" spans="1:9" s="6" customFormat="1" ht="24" customHeight="1" x14ac:dyDescent="0.15">
      <c r="A11" s="228"/>
      <c r="B11" s="228"/>
      <c r="C11" s="228"/>
      <c r="D11" s="5" t="s">
        <v>4</v>
      </c>
      <c r="E11" s="5" t="s">
        <v>15</v>
      </c>
      <c r="F11" s="5" t="s">
        <v>16</v>
      </c>
      <c r="G11" s="5" t="s">
        <v>4</v>
      </c>
      <c r="H11" s="5" t="s">
        <v>15</v>
      </c>
      <c r="I11" s="5" t="s">
        <v>16</v>
      </c>
    </row>
    <row r="12" spans="1:9" ht="24" customHeight="1" x14ac:dyDescent="0.15">
      <c r="A12" s="7" t="s">
        <v>8</v>
      </c>
      <c r="B12" s="7">
        <v>29</v>
      </c>
      <c r="C12" s="7" t="s">
        <v>9</v>
      </c>
      <c r="D12" s="8">
        <v>9233</v>
      </c>
      <c r="E12" s="9">
        <v>3384</v>
      </c>
      <c r="F12" s="9">
        <v>5849</v>
      </c>
      <c r="G12" s="9">
        <v>2563</v>
      </c>
      <c r="H12" s="9">
        <v>976</v>
      </c>
      <c r="I12" s="9">
        <v>1587</v>
      </c>
    </row>
    <row r="13" spans="1:9" ht="24" customHeight="1" x14ac:dyDescent="0.15">
      <c r="A13" s="7"/>
      <c r="B13" s="7">
        <f>SUM(B12+1)</f>
        <v>30</v>
      </c>
      <c r="C13" s="7"/>
      <c r="D13" s="8">
        <v>9512</v>
      </c>
      <c r="E13" s="9">
        <v>3485</v>
      </c>
      <c r="F13" s="9">
        <v>6027</v>
      </c>
      <c r="G13" s="9">
        <v>2618</v>
      </c>
      <c r="H13" s="9">
        <v>973</v>
      </c>
      <c r="I13" s="9">
        <v>1645</v>
      </c>
    </row>
    <row r="14" spans="1:9" ht="24" customHeight="1" x14ac:dyDescent="0.15">
      <c r="A14" s="7" t="s">
        <v>10</v>
      </c>
      <c r="B14" s="7" t="s">
        <v>11</v>
      </c>
      <c r="C14" s="7"/>
      <c r="D14" s="8">
        <v>9614</v>
      </c>
      <c r="E14" s="9">
        <v>3430</v>
      </c>
      <c r="F14" s="9">
        <v>6184</v>
      </c>
      <c r="G14" s="9">
        <v>2601</v>
      </c>
      <c r="H14" s="9">
        <v>940</v>
      </c>
      <c r="I14" s="9">
        <v>1661</v>
      </c>
    </row>
    <row r="15" spans="1:9" ht="24" customHeight="1" x14ac:dyDescent="0.15">
      <c r="A15" s="7"/>
      <c r="B15" s="7">
        <v>2</v>
      </c>
      <c r="C15" s="7"/>
      <c r="D15" s="8">
        <v>7724</v>
      </c>
      <c r="E15" s="9">
        <v>2508</v>
      </c>
      <c r="F15" s="9">
        <v>5216</v>
      </c>
      <c r="G15" s="9">
        <v>1956</v>
      </c>
      <c r="H15" s="9">
        <v>704</v>
      </c>
      <c r="I15" s="9">
        <v>1252</v>
      </c>
    </row>
    <row r="16" spans="1:9" ht="24" customHeight="1" x14ac:dyDescent="0.15">
      <c r="A16" s="12"/>
      <c r="B16" s="12">
        <v>3</v>
      </c>
      <c r="C16" s="12"/>
      <c r="D16" s="10">
        <v>8403</v>
      </c>
      <c r="E16" s="11">
        <v>2914</v>
      </c>
      <c r="F16" s="11">
        <v>5489</v>
      </c>
      <c r="G16" s="11">
        <v>2051</v>
      </c>
      <c r="H16" s="11">
        <v>800</v>
      </c>
      <c r="I16" s="11">
        <v>1251</v>
      </c>
    </row>
    <row r="17" spans="1:9" ht="12" customHeight="1" x14ac:dyDescent="0.15">
      <c r="A17" s="13" t="s">
        <v>17</v>
      </c>
      <c r="B17" s="14" t="s">
        <v>18</v>
      </c>
      <c r="C17" s="15"/>
      <c r="D17" s="15"/>
      <c r="E17" s="16"/>
      <c r="F17" s="16"/>
      <c r="G17" s="16"/>
      <c r="H17" s="16"/>
      <c r="I17" s="16"/>
    </row>
    <row r="18" spans="1:9" ht="12" customHeight="1" x14ac:dyDescent="0.15">
      <c r="A18" s="13" t="s">
        <v>19</v>
      </c>
      <c r="B18" s="14" t="s">
        <v>20</v>
      </c>
      <c r="C18" s="15"/>
      <c r="D18" s="15"/>
      <c r="E18" s="16"/>
      <c r="F18" s="16"/>
      <c r="G18" s="16"/>
      <c r="H18" s="16"/>
      <c r="I18" s="16"/>
    </row>
    <row r="19" spans="1:9" ht="12" customHeight="1" x14ac:dyDescent="0.15">
      <c r="A19" s="13" t="s">
        <v>21</v>
      </c>
      <c r="B19" s="14"/>
      <c r="C19" s="15"/>
      <c r="D19" s="15"/>
      <c r="E19" s="16"/>
      <c r="F19" s="16"/>
      <c r="G19" s="16"/>
      <c r="H19" s="16"/>
      <c r="I19" s="16"/>
    </row>
    <row r="20" spans="1:9" ht="12" customHeight="1" x14ac:dyDescent="0.15">
      <c r="A20" s="17"/>
      <c r="B20" s="4"/>
      <c r="C20" s="3"/>
      <c r="D20" s="3"/>
    </row>
    <row r="21" spans="1:9" ht="12" customHeight="1" x14ac:dyDescent="0.15"/>
    <row r="22" spans="1:9" ht="12" customHeight="1" x14ac:dyDescent="0.15"/>
    <row r="23" spans="1:9" ht="12" customHeight="1" x14ac:dyDescent="0.15"/>
    <row r="24" spans="1:9" ht="12" customHeight="1" x14ac:dyDescent="0.15"/>
    <row r="25" spans="1:9" ht="12" customHeight="1" x14ac:dyDescent="0.15"/>
    <row r="26" spans="1:9" ht="12" customHeight="1" x14ac:dyDescent="0.15"/>
  </sheetData>
  <mergeCells count="6">
    <mergeCell ref="A3:C4"/>
    <mergeCell ref="D3:F3"/>
    <mergeCell ref="G3:I3"/>
    <mergeCell ref="A10:C11"/>
    <mergeCell ref="D10:F10"/>
    <mergeCell ref="G10:I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zoomScaleSheetLayoutView="100" workbookViewId="0"/>
  </sheetViews>
  <sheetFormatPr defaultColWidth="7.5" defaultRowHeight="7.9" customHeight="1" x14ac:dyDescent="0.15"/>
  <cols>
    <col min="1" max="2" width="4.5" style="128" customWidth="1"/>
    <col min="3" max="4" width="3" style="128" customWidth="1"/>
    <col min="5" max="13" width="7.5" style="128" customWidth="1"/>
    <col min="14" max="16384" width="7.5" style="128"/>
  </cols>
  <sheetData>
    <row r="1" spans="1:13" ht="24" customHeight="1" x14ac:dyDescent="0.15">
      <c r="A1" s="151" t="s">
        <v>200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2" customHeight="1" x14ac:dyDescent="0.15">
      <c r="A2" s="129"/>
      <c r="B2" s="129"/>
      <c r="C2" s="129"/>
      <c r="D2" s="129"/>
    </row>
    <row r="3" spans="1:13" ht="24" customHeight="1" x14ac:dyDescent="0.15">
      <c r="A3" s="234" t="s">
        <v>199</v>
      </c>
      <c r="B3" s="234"/>
      <c r="C3" s="234"/>
      <c r="D3" s="234"/>
      <c r="E3" s="233" t="s">
        <v>198</v>
      </c>
      <c r="F3" s="234"/>
      <c r="G3" s="234"/>
      <c r="H3" s="233" t="s">
        <v>197</v>
      </c>
      <c r="I3" s="234"/>
      <c r="J3" s="234"/>
      <c r="K3" s="233" t="s">
        <v>196</v>
      </c>
      <c r="L3" s="234"/>
      <c r="M3" s="234"/>
    </row>
    <row r="4" spans="1:13" ht="24" customHeight="1" x14ac:dyDescent="0.15">
      <c r="A4" s="237"/>
      <c r="B4" s="237"/>
      <c r="C4" s="237"/>
      <c r="D4" s="237"/>
      <c r="E4" s="205" t="s">
        <v>4</v>
      </c>
      <c r="F4" s="205" t="s">
        <v>195</v>
      </c>
      <c r="G4" s="205" t="s">
        <v>194</v>
      </c>
      <c r="H4" s="205" t="s">
        <v>4</v>
      </c>
      <c r="I4" s="205" t="s">
        <v>195</v>
      </c>
      <c r="J4" s="205" t="s">
        <v>194</v>
      </c>
      <c r="K4" s="205" t="s">
        <v>4</v>
      </c>
      <c r="L4" s="205" t="s">
        <v>195</v>
      </c>
      <c r="M4" s="205" t="s">
        <v>194</v>
      </c>
    </row>
    <row r="5" spans="1:13" ht="24" customHeight="1" x14ac:dyDescent="0.15">
      <c r="A5" s="235"/>
      <c r="B5" s="204" t="s">
        <v>193</v>
      </c>
      <c r="C5" s="203">
        <v>30</v>
      </c>
      <c r="D5" s="203" t="s">
        <v>192</v>
      </c>
      <c r="E5" s="145">
        <v>1527</v>
      </c>
      <c r="F5" s="202">
        <v>718</v>
      </c>
      <c r="G5" s="202">
        <v>809</v>
      </c>
      <c r="H5" s="202">
        <v>2249</v>
      </c>
      <c r="I5" s="202">
        <v>1139</v>
      </c>
      <c r="J5" s="202">
        <v>1110</v>
      </c>
      <c r="K5" s="202">
        <v>874</v>
      </c>
      <c r="L5" s="202">
        <v>507</v>
      </c>
      <c r="M5" s="202">
        <v>367</v>
      </c>
    </row>
    <row r="6" spans="1:13" ht="24" customHeight="1" x14ac:dyDescent="0.15">
      <c r="A6" s="235"/>
      <c r="B6" s="204" t="s">
        <v>10</v>
      </c>
      <c r="C6" s="203" t="s">
        <v>11</v>
      </c>
      <c r="D6" s="203"/>
      <c r="E6" s="145">
        <v>1520</v>
      </c>
      <c r="F6" s="202">
        <v>695</v>
      </c>
      <c r="G6" s="202">
        <v>825</v>
      </c>
      <c r="H6" s="202">
        <v>2262</v>
      </c>
      <c r="I6" s="202">
        <v>1101</v>
      </c>
      <c r="J6" s="202">
        <v>1161</v>
      </c>
      <c r="K6" s="202">
        <v>895</v>
      </c>
      <c r="L6" s="202">
        <v>496</v>
      </c>
      <c r="M6" s="202">
        <v>399</v>
      </c>
    </row>
    <row r="7" spans="1:13" ht="24" customHeight="1" x14ac:dyDescent="0.15">
      <c r="A7" s="235"/>
      <c r="B7" s="204"/>
      <c r="C7" s="203">
        <v>2</v>
      </c>
      <c r="D7" s="203"/>
      <c r="E7" s="145">
        <v>1215</v>
      </c>
      <c r="F7" s="202">
        <v>538</v>
      </c>
      <c r="G7" s="202">
        <v>677</v>
      </c>
      <c r="H7" s="202">
        <v>1823</v>
      </c>
      <c r="I7" s="202">
        <v>834</v>
      </c>
      <c r="J7" s="202">
        <v>989</v>
      </c>
      <c r="K7" s="202">
        <v>725</v>
      </c>
      <c r="L7" s="202">
        <v>376</v>
      </c>
      <c r="M7" s="202">
        <v>349</v>
      </c>
    </row>
    <row r="8" spans="1:13" ht="24" customHeight="1" x14ac:dyDescent="0.15">
      <c r="A8" s="235"/>
      <c r="B8" s="204"/>
      <c r="C8" s="203">
        <v>3</v>
      </c>
      <c r="D8" s="203"/>
      <c r="E8" s="145">
        <v>1254</v>
      </c>
      <c r="F8" s="202">
        <v>587</v>
      </c>
      <c r="G8" s="202">
        <v>667</v>
      </c>
      <c r="H8" s="202">
        <v>1872</v>
      </c>
      <c r="I8" s="202">
        <v>875</v>
      </c>
      <c r="J8" s="202">
        <v>997</v>
      </c>
      <c r="K8" s="202">
        <v>757</v>
      </c>
      <c r="L8" s="202">
        <v>395</v>
      </c>
      <c r="M8" s="202">
        <v>362</v>
      </c>
    </row>
    <row r="9" spans="1:13" ht="24" customHeight="1" x14ac:dyDescent="0.15">
      <c r="A9" s="236"/>
      <c r="B9" s="201"/>
      <c r="C9" s="142">
        <v>4</v>
      </c>
      <c r="D9" s="142"/>
      <c r="E9" s="140">
        <v>1311</v>
      </c>
      <c r="F9" s="200">
        <v>632</v>
      </c>
      <c r="G9" s="200">
        <v>679</v>
      </c>
      <c r="H9" s="200">
        <v>1981</v>
      </c>
      <c r="I9" s="200">
        <v>965</v>
      </c>
      <c r="J9" s="200">
        <v>1016</v>
      </c>
      <c r="K9" s="200">
        <v>796</v>
      </c>
      <c r="L9" s="200">
        <v>420</v>
      </c>
      <c r="M9" s="200">
        <v>376</v>
      </c>
    </row>
    <row r="10" spans="1:13" ht="24" customHeight="1" x14ac:dyDescent="0.15">
      <c r="A10" s="235"/>
      <c r="B10" s="204" t="s">
        <v>193</v>
      </c>
      <c r="C10" s="203">
        <v>30</v>
      </c>
      <c r="D10" s="203" t="s">
        <v>192</v>
      </c>
      <c r="E10" s="145">
        <v>1557</v>
      </c>
      <c r="F10" s="202">
        <v>748</v>
      </c>
      <c r="G10" s="202">
        <v>809</v>
      </c>
      <c r="H10" s="202">
        <v>2301</v>
      </c>
      <c r="I10" s="202">
        <v>1191</v>
      </c>
      <c r="J10" s="202">
        <v>1110</v>
      </c>
      <c r="K10" s="202">
        <v>839</v>
      </c>
      <c r="L10" s="202">
        <v>472</v>
      </c>
      <c r="M10" s="202">
        <v>367</v>
      </c>
    </row>
    <row r="11" spans="1:13" ht="24" customHeight="1" x14ac:dyDescent="0.15">
      <c r="A11" s="235"/>
      <c r="B11" s="204" t="s">
        <v>10</v>
      </c>
      <c r="C11" s="203" t="s">
        <v>11</v>
      </c>
      <c r="D11" s="203"/>
      <c r="E11" s="145">
        <v>1552</v>
      </c>
      <c r="F11" s="202">
        <v>727</v>
      </c>
      <c r="G11" s="202">
        <v>825</v>
      </c>
      <c r="H11" s="202">
        <v>2328</v>
      </c>
      <c r="I11" s="202">
        <v>1167</v>
      </c>
      <c r="J11" s="202">
        <v>1161</v>
      </c>
      <c r="K11" s="202">
        <v>860</v>
      </c>
      <c r="L11" s="202">
        <v>461</v>
      </c>
      <c r="M11" s="202">
        <v>399</v>
      </c>
    </row>
    <row r="12" spans="1:13" ht="24" customHeight="1" x14ac:dyDescent="0.15">
      <c r="A12" s="235"/>
      <c r="B12" s="204"/>
      <c r="C12" s="203">
        <v>2</v>
      </c>
      <c r="D12" s="203"/>
      <c r="E12" s="145">
        <v>1234</v>
      </c>
      <c r="F12" s="202">
        <v>557</v>
      </c>
      <c r="G12" s="202">
        <v>677</v>
      </c>
      <c r="H12" s="202">
        <v>1848</v>
      </c>
      <c r="I12" s="202">
        <v>859</v>
      </c>
      <c r="J12" s="202">
        <v>989</v>
      </c>
      <c r="K12" s="202">
        <v>702</v>
      </c>
      <c r="L12" s="202">
        <v>353</v>
      </c>
      <c r="M12" s="202">
        <v>349</v>
      </c>
    </row>
    <row r="13" spans="1:13" ht="24" customHeight="1" x14ac:dyDescent="0.15">
      <c r="A13" s="235"/>
      <c r="B13" s="204"/>
      <c r="C13" s="203">
        <v>3</v>
      </c>
      <c r="D13" s="203"/>
      <c r="E13" s="145">
        <v>1272</v>
      </c>
      <c r="F13" s="202">
        <v>605</v>
      </c>
      <c r="G13" s="202">
        <v>667</v>
      </c>
      <c r="H13" s="202">
        <v>1903</v>
      </c>
      <c r="I13" s="202">
        <v>906</v>
      </c>
      <c r="J13" s="202">
        <v>997</v>
      </c>
      <c r="K13" s="202">
        <v>742</v>
      </c>
      <c r="L13" s="202">
        <v>380</v>
      </c>
      <c r="M13" s="202">
        <v>362</v>
      </c>
    </row>
    <row r="14" spans="1:13" ht="24" customHeight="1" x14ac:dyDescent="0.15">
      <c r="A14" s="236"/>
      <c r="B14" s="201"/>
      <c r="C14" s="142">
        <v>4</v>
      </c>
      <c r="D14" s="142"/>
      <c r="E14" s="140">
        <v>1355</v>
      </c>
      <c r="F14" s="200">
        <v>676</v>
      </c>
      <c r="G14" s="200">
        <v>679</v>
      </c>
      <c r="H14" s="200">
        <v>1979</v>
      </c>
      <c r="I14" s="200">
        <v>963</v>
      </c>
      <c r="J14" s="200">
        <v>1016</v>
      </c>
      <c r="K14" s="200">
        <v>776</v>
      </c>
      <c r="L14" s="200">
        <v>400</v>
      </c>
      <c r="M14" s="200">
        <v>376</v>
      </c>
    </row>
    <row r="15" spans="1:13" ht="12" customHeight="1" x14ac:dyDescent="0.15">
      <c r="A15" s="199" t="s">
        <v>191</v>
      </c>
      <c r="B15" s="198"/>
      <c r="C15" s="198"/>
      <c r="D15" s="198"/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 ht="12" customHeight="1" x14ac:dyDescent="0.15">
      <c r="A16" s="150" t="s">
        <v>190</v>
      </c>
      <c r="B16" s="198"/>
      <c r="C16" s="198"/>
      <c r="D16" s="198"/>
      <c r="E16" s="132"/>
      <c r="F16" s="132"/>
      <c r="G16" s="132"/>
      <c r="H16" s="132"/>
      <c r="I16" s="132"/>
      <c r="J16" s="132"/>
      <c r="K16" s="132"/>
      <c r="L16" s="132"/>
      <c r="M16" s="132"/>
    </row>
    <row r="17" ht="12" customHeight="1" x14ac:dyDescent="0.15"/>
    <row r="18" ht="12" customHeight="1" x14ac:dyDescent="0.15"/>
  </sheetData>
  <mergeCells count="6">
    <mergeCell ref="K3:M3"/>
    <mergeCell ref="A5:A9"/>
    <mergeCell ref="A10:A14"/>
    <mergeCell ref="A3:D4"/>
    <mergeCell ref="E3:G3"/>
    <mergeCell ref="H3:J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zoomScaleSheetLayoutView="100" workbookViewId="0"/>
  </sheetViews>
  <sheetFormatPr defaultColWidth="7.5" defaultRowHeight="7.9" customHeight="1" x14ac:dyDescent="0.15"/>
  <cols>
    <col min="1" max="2" width="4.5" style="128" customWidth="1"/>
    <col min="3" max="3" width="6" style="128" customWidth="1"/>
    <col min="4" max="4" width="21" style="128" customWidth="1"/>
    <col min="5" max="5" width="24" style="128" customWidth="1"/>
    <col min="6" max="6" width="22.5" style="128" customWidth="1"/>
    <col min="7" max="16384" width="7.5" style="128"/>
  </cols>
  <sheetData>
    <row r="1" spans="1:7" ht="30" customHeight="1" x14ac:dyDescent="0.15">
      <c r="A1" s="151" t="s">
        <v>138</v>
      </c>
      <c r="B1" s="151"/>
      <c r="C1" s="151"/>
      <c r="D1" s="151"/>
      <c r="E1" s="151"/>
      <c r="F1" s="151"/>
      <c r="G1" s="131"/>
    </row>
    <row r="2" spans="1:7" ht="12" customHeight="1" x14ac:dyDescent="0.15">
      <c r="A2" s="150"/>
      <c r="B2" s="132"/>
      <c r="C2" s="132"/>
      <c r="D2" s="132"/>
      <c r="E2" s="132"/>
      <c r="F2" s="132"/>
      <c r="G2" s="131"/>
    </row>
    <row r="3" spans="1:7" ht="24" customHeight="1" x14ac:dyDescent="0.15">
      <c r="A3" s="238" t="s">
        <v>137</v>
      </c>
      <c r="B3" s="239"/>
      <c r="C3" s="239"/>
      <c r="D3" s="240" t="s">
        <v>136</v>
      </c>
      <c r="E3" s="241"/>
      <c r="F3" s="241"/>
      <c r="G3" s="131"/>
    </row>
    <row r="4" spans="1:7" ht="24" customHeight="1" x14ac:dyDescent="0.15">
      <c r="A4" s="238"/>
      <c r="B4" s="239"/>
      <c r="C4" s="239"/>
      <c r="D4" s="149" t="s">
        <v>135</v>
      </c>
      <c r="E4" s="149" t="s">
        <v>5</v>
      </c>
      <c r="F4" s="148" t="s">
        <v>134</v>
      </c>
      <c r="G4" s="131"/>
    </row>
    <row r="5" spans="1:7" ht="24" customHeight="1" x14ac:dyDescent="0.15">
      <c r="A5" s="147" t="s">
        <v>39</v>
      </c>
      <c r="B5" s="146">
        <v>30</v>
      </c>
      <c r="C5" s="134" t="s">
        <v>133</v>
      </c>
      <c r="D5" s="145">
        <v>7817</v>
      </c>
      <c r="E5" s="144">
        <v>2478</v>
      </c>
      <c r="F5" s="144">
        <v>5339</v>
      </c>
      <c r="G5" s="131"/>
    </row>
    <row r="6" spans="1:7" ht="24" customHeight="1" x14ac:dyDescent="0.15">
      <c r="A6" s="147" t="s">
        <v>36</v>
      </c>
      <c r="B6" s="146" t="s">
        <v>11</v>
      </c>
      <c r="C6" s="134"/>
      <c r="D6" s="145">
        <v>7810</v>
      </c>
      <c r="E6" s="144">
        <v>2486</v>
      </c>
      <c r="F6" s="144">
        <v>5324</v>
      </c>
      <c r="G6" s="131"/>
    </row>
    <row r="7" spans="1:7" ht="24" customHeight="1" x14ac:dyDescent="0.15">
      <c r="A7" s="147"/>
      <c r="B7" s="146">
        <v>2</v>
      </c>
      <c r="C7" s="134"/>
      <c r="D7" s="145">
        <v>5628</v>
      </c>
      <c r="E7" s="144">
        <v>1562</v>
      </c>
      <c r="F7" s="144">
        <v>4066</v>
      </c>
      <c r="G7" s="131"/>
    </row>
    <row r="8" spans="1:7" ht="24" customHeight="1" x14ac:dyDescent="0.15">
      <c r="A8" s="147"/>
      <c r="B8" s="146">
        <v>3</v>
      </c>
      <c r="C8" s="134"/>
      <c r="D8" s="145">
        <v>5842</v>
      </c>
      <c r="E8" s="144">
        <v>1810</v>
      </c>
      <c r="F8" s="144">
        <v>4032</v>
      </c>
      <c r="G8" s="131"/>
    </row>
    <row r="9" spans="1:7" ht="24" customHeight="1" x14ac:dyDescent="0.15">
      <c r="A9" s="143"/>
      <c r="B9" s="142">
        <v>4</v>
      </c>
      <c r="C9" s="141"/>
      <c r="D9" s="140">
        <v>6104</v>
      </c>
      <c r="E9" s="139">
        <v>2015</v>
      </c>
      <c r="F9" s="139">
        <v>4089</v>
      </c>
      <c r="G9" s="131"/>
    </row>
    <row r="10" spans="1:7" ht="12" customHeight="1" x14ac:dyDescent="0.15">
      <c r="A10" s="138" t="s">
        <v>132</v>
      </c>
      <c r="B10" s="137" t="s">
        <v>18</v>
      </c>
      <c r="C10" s="136"/>
      <c r="D10" s="136"/>
      <c r="E10" s="136"/>
      <c r="F10" s="136"/>
      <c r="G10" s="135"/>
    </row>
    <row r="11" spans="1:7" ht="12" customHeight="1" x14ac:dyDescent="0.15">
      <c r="A11" s="134" t="s">
        <v>131</v>
      </c>
      <c r="B11" s="132" t="s">
        <v>130</v>
      </c>
      <c r="C11" s="132"/>
      <c r="D11" s="132"/>
      <c r="E11" s="132"/>
      <c r="F11" s="132"/>
      <c r="G11" s="131"/>
    </row>
    <row r="12" spans="1:7" ht="12" customHeight="1" x14ac:dyDescent="0.15">
      <c r="A12" s="133" t="s">
        <v>129</v>
      </c>
      <c r="B12" s="132"/>
      <c r="C12" s="132"/>
      <c r="D12" s="132"/>
      <c r="E12" s="132"/>
      <c r="F12" s="132"/>
      <c r="G12" s="131"/>
    </row>
    <row r="13" spans="1:7" ht="12" customHeight="1" x14ac:dyDescent="0.15">
      <c r="A13" s="130"/>
      <c r="B13" s="129"/>
      <c r="C13" s="129"/>
      <c r="D13" s="129"/>
    </row>
    <row r="14" spans="1:7" ht="12" customHeight="1" x14ac:dyDescent="0.15"/>
    <row r="15" spans="1:7" ht="12" customHeight="1" x14ac:dyDescent="0.15"/>
    <row r="16" spans="1:7" ht="12" customHeight="1" x14ac:dyDescent="0.15"/>
    <row r="17" ht="12" customHeight="1" x14ac:dyDescent="0.15"/>
    <row r="18" ht="12" customHeight="1" x14ac:dyDescent="0.15"/>
    <row r="19" ht="12" customHeight="1" x14ac:dyDescent="0.15"/>
  </sheetData>
  <mergeCells count="2">
    <mergeCell ref="A3:C4"/>
    <mergeCell ref="D3:F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showGridLines="0" zoomScaleNormal="100" zoomScaleSheetLayoutView="100" zoomScalePageLayoutView="70" workbookViewId="0"/>
  </sheetViews>
  <sheetFormatPr defaultColWidth="7.5" defaultRowHeight="7.9" customHeight="1" x14ac:dyDescent="0.4"/>
  <cols>
    <col min="1" max="1" width="3" style="206" customWidth="1"/>
    <col min="2" max="3" width="4.5" style="206" customWidth="1"/>
    <col min="4" max="4" width="3" style="206" customWidth="1"/>
    <col min="5" max="22" width="7.5" style="206" customWidth="1"/>
    <col min="23" max="16384" width="7.5" style="206"/>
  </cols>
  <sheetData>
    <row r="1" spans="1:22" ht="24" customHeight="1" x14ac:dyDescent="0.4">
      <c r="A1" s="226" t="s">
        <v>221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</row>
    <row r="2" spans="1:22" ht="11.25" customHeight="1" x14ac:dyDescent="0.4"/>
    <row r="3" spans="1:22" ht="19.5" customHeight="1" x14ac:dyDescent="0.4">
      <c r="A3" s="242" t="s">
        <v>220</v>
      </c>
      <c r="B3" s="245" t="s">
        <v>219</v>
      </c>
      <c r="C3" s="245"/>
      <c r="D3" s="245"/>
      <c r="E3" s="248" t="s">
        <v>218</v>
      </c>
      <c r="F3" s="248"/>
      <c r="G3" s="248"/>
      <c r="H3" s="248"/>
      <c r="I3" s="248"/>
      <c r="J3" s="248"/>
      <c r="K3" s="248"/>
      <c r="L3" s="248"/>
      <c r="M3" s="249"/>
      <c r="N3" s="250" t="s">
        <v>217</v>
      </c>
      <c r="O3" s="250"/>
      <c r="P3" s="250"/>
      <c r="Q3" s="250"/>
      <c r="R3" s="250"/>
      <c r="S3" s="250"/>
      <c r="T3" s="250"/>
      <c r="U3" s="250"/>
      <c r="V3" s="250"/>
    </row>
    <row r="4" spans="1:22" ht="19.5" customHeight="1" x14ac:dyDescent="0.4">
      <c r="A4" s="243"/>
      <c r="B4" s="246"/>
      <c r="C4" s="246"/>
      <c r="D4" s="246"/>
      <c r="E4" s="251" t="s">
        <v>216</v>
      </c>
      <c r="F4" s="252"/>
      <c r="G4" s="252"/>
      <c r="H4" s="251" t="s">
        <v>215</v>
      </c>
      <c r="I4" s="252"/>
      <c r="J4" s="252"/>
      <c r="K4" s="253" t="s">
        <v>214</v>
      </c>
      <c r="L4" s="253"/>
      <c r="M4" s="254"/>
      <c r="N4" s="252" t="s">
        <v>216</v>
      </c>
      <c r="O4" s="252"/>
      <c r="P4" s="252"/>
      <c r="Q4" s="251" t="s">
        <v>215</v>
      </c>
      <c r="R4" s="252"/>
      <c r="S4" s="252"/>
      <c r="T4" s="251" t="s">
        <v>214</v>
      </c>
      <c r="U4" s="252"/>
      <c r="V4" s="252"/>
    </row>
    <row r="5" spans="1:22" ht="19.5" customHeight="1" x14ac:dyDescent="0.4">
      <c r="A5" s="244"/>
      <c r="B5" s="247"/>
      <c r="C5" s="247"/>
      <c r="D5" s="247"/>
      <c r="E5" s="224" t="s">
        <v>120</v>
      </c>
      <c r="F5" s="224" t="s">
        <v>213</v>
      </c>
      <c r="G5" s="224" t="s">
        <v>212</v>
      </c>
      <c r="H5" s="224" t="s">
        <v>120</v>
      </c>
      <c r="I5" s="224" t="s">
        <v>213</v>
      </c>
      <c r="J5" s="224" t="s">
        <v>212</v>
      </c>
      <c r="K5" s="224" t="s">
        <v>120</v>
      </c>
      <c r="L5" s="224" t="s">
        <v>213</v>
      </c>
      <c r="M5" s="223" t="s">
        <v>212</v>
      </c>
      <c r="N5" s="225" t="s">
        <v>120</v>
      </c>
      <c r="O5" s="224" t="s">
        <v>213</v>
      </c>
      <c r="P5" s="224" t="s">
        <v>212</v>
      </c>
      <c r="Q5" s="224" t="s">
        <v>120</v>
      </c>
      <c r="R5" s="224" t="s">
        <v>213</v>
      </c>
      <c r="S5" s="224" t="s">
        <v>212</v>
      </c>
      <c r="T5" s="224" t="s">
        <v>120</v>
      </c>
      <c r="U5" s="224" t="s">
        <v>213</v>
      </c>
      <c r="V5" s="223" t="s">
        <v>212</v>
      </c>
    </row>
    <row r="6" spans="1:22" ht="6" customHeight="1" x14ac:dyDescent="0.4">
      <c r="A6" s="256" t="s">
        <v>211</v>
      </c>
      <c r="B6" s="219"/>
      <c r="C6" s="218"/>
      <c r="D6" s="218"/>
      <c r="E6" s="219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</row>
    <row r="7" spans="1:22" ht="12" customHeight="1" x14ac:dyDescent="0.4">
      <c r="A7" s="256"/>
      <c r="B7" s="217" t="s">
        <v>8</v>
      </c>
      <c r="C7" s="216">
        <v>30</v>
      </c>
      <c r="D7" s="216" t="s">
        <v>38</v>
      </c>
      <c r="E7" s="215">
        <v>53184</v>
      </c>
      <c r="F7" s="124">
        <v>0</v>
      </c>
      <c r="G7" s="124">
        <v>53184</v>
      </c>
      <c r="H7" s="124">
        <v>16551</v>
      </c>
      <c r="I7" s="124">
        <v>0</v>
      </c>
      <c r="J7" s="124">
        <v>16551</v>
      </c>
      <c r="K7" s="124">
        <v>36633</v>
      </c>
      <c r="L7" s="124">
        <v>0</v>
      </c>
      <c r="M7" s="124">
        <v>36633</v>
      </c>
      <c r="N7" s="124">
        <v>53019</v>
      </c>
      <c r="O7" s="124">
        <v>53019</v>
      </c>
      <c r="P7" s="124">
        <v>0</v>
      </c>
      <c r="Q7" s="124">
        <v>16386</v>
      </c>
      <c r="R7" s="124">
        <v>16386</v>
      </c>
      <c r="S7" s="124">
        <v>0</v>
      </c>
      <c r="T7" s="124">
        <v>36633</v>
      </c>
      <c r="U7" s="124">
        <v>36633</v>
      </c>
      <c r="V7" s="124">
        <v>0</v>
      </c>
    </row>
    <row r="8" spans="1:22" ht="12" customHeight="1" x14ac:dyDescent="0.4">
      <c r="A8" s="256"/>
      <c r="B8" s="217" t="s">
        <v>202</v>
      </c>
      <c r="C8" s="216" t="s">
        <v>35</v>
      </c>
      <c r="D8" s="216"/>
      <c r="E8" s="215">
        <v>53758</v>
      </c>
      <c r="F8" s="124">
        <v>0</v>
      </c>
      <c r="G8" s="124">
        <v>53758</v>
      </c>
      <c r="H8" s="124">
        <v>16513</v>
      </c>
      <c r="I8" s="124">
        <v>0</v>
      </c>
      <c r="J8" s="124">
        <v>16513</v>
      </c>
      <c r="K8" s="124">
        <v>37246</v>
      </c>
      <c r="L8" s="124">
        <v>0</v>
      </c>
      <c r="M8" s="124">
        <v>37246</v>
      </c>
      <c r="N8" s="124">
        <v>53596</v>
      </c>
      <c r="O8" s="124">
        <v>53596</v>
      </c>
      <c r="P8" s="124">
        <v>0</v>
      </c>
      <c r="Q8" s="124">
        <v>16350</v>
      </c>
      <c r="R8" s="124">
        <v>16350</v>
      </c>
      <c r="S8" s="124">
        <v>0</v>
      </c>
      <c r="T8" s="124">
        <v>37246</v>
      </c>
      <c r="U8" s="124">
        <v>37246</v>
      </c>
      <c r="V8" s="124">
        <v>0</v>
      </c>
    </row>
    <row r="9" spans="1:22" ht="12" customHeight="1" x14ac:dyDescent="0.4">
      <c r="A9" s="256"/>
      <c r="B9" s="217"/>
      <c r="C9" s="216">
        <v>2</v>
      </c>
      <c r="D9" s="216"/>
      <c r="E9" s="222">
        <v>42084</v>
      </c>
      <c r="F9" s="124">
        <v>0</v>
      </c>
      <c r="G9" s="124">
        <v>42084</v>
      </c>
      <c r="H9" s="124">
        <v>11854</v>
      </c>
      <c r="I9" s="124">
        <v>0</v>
      </c>
      <c r="J9" s="124">
        <v>11854</v>
      </c>
      <c r="K9" s="124">
        <v>30230</v>
      </c>
      <c r="L9" s="124">
        <v>0</v>
      </c>
      <c r="M9" s="124">
        <v>30230</v>
      </c>
      <c r="N9" s="124">
        <v>42017</v>
      </c>
      <c r="O9" s="124">
        <v>42017</v>
      </c>
      <c r="P9" s="124">
        <v>0</v>
      </c>
      <c r="Q9" s="124">
        <v>11788</v>
      </c>
      <c r="R9" s="124">
        <v>11788</v>
      </c>
      <c r="S9" s="124">
        <v>0</v>
      </c>
      <c r="T9" s="124">
        <v>30230</v>
      </c>
      <c r="U9" s="124">
        <v>30230</v>
      </c>
      <c r="V9" s="124">
        <v>0</v>
      </c>
    </row>
    <row r="10" spans="1:22" ht="12" customHeight="1" x14ac:dyDescent="0.4">
      <c r="A10" s="256"/>
      <c r="B10" s="217"/>
      <c r="C10" s="216">
        <v>3</v>
      </c>
      <c r="D10" s="216"/>
      <c r="E10" s="222">
        <v>40641</v>
      </c>
      <c r="F10" s="124">
        <v>0</v>
      </c>
      <c r="G10" s="124">
        <v>40641</v>
      </c>
      <c r="H10" s="124">
        <v>12732</v>
      </c>
      <c r="I10" s="124">
        <v>0</v>
      </c>
      <c r="J10" s="124">
        <v>12732</v>
      </c>
      <c r="K10" s="124">
        <v>27909</v>
      </c>
      <c r="L10" s="124">
        <v>0</v>
      </c>
      <c r="M10" s="124">
        <v>27909</v>
      </c>
      <c r="N10" s="124">
        <v>40574</v>
      </c>
      <c r="O10" s="124">
        <v>40574</v>
      </c>
      <c r="P10" s="124">
        <v>0</v>
      </c>
      <c r="Q10" s="124">
        <v>12665</v>
      </c>
      <c r="R10" s="124">
        <v>12665</v>
      </c>
      <c r="S10" s="124">
        <v>0</v>
      </c>
      <c r="T10" s="124">
        <v>27909</v>
      </c>
      <c r="U10" s="124">
        <v>27909</v>
      </c>
      <c r="V10" s="124">
        <v>0</v>
      </c>
    </row>
    <row r="11" spans="1:22" ht="12" customHeight="1" x14ac:dyDescent="0.4">
      <c r="A11" s="256"/>
      <c r="B11" s="217"/>
      <c r="C11" s="216">
        <v>4</v>
      </c>
      <c r="D11" s="216"/>
      <c r="E11" s="222">
        <v>44011</v>
      </c>
      <c r="F11" s="124">
        <v>0</v>
      </c>
      <c r="G11" s="124">
        <v>44011</v>
      </c>
      <c r="H11" s="124">
        <v>14239</v>
      </c>
      <c r="I11" s="124">
        <v>0</v>
      </c>
      <c r="J11" s="124">
        <v>14239</v>
      </c>
      <c r="K11" s="124">
        <v>29773</v>
      </c>
      <c r="L11" s="124">
        <v>0</v>
      </c>
      <c r="M11" s="124">
        <v>29773</v>
      </c>
      <c r="N11" s="124">
        <v>43952</v>
      </c>
      <c r="O11" s="124">
        <v>43952</v>
      </c>
      <c r="P11" s="124">
        <v>0</v>
      </c>
      <c r="Q11" s="124">
        <v>14179</v>
      </c>
      <c r="R11" s="124">
        <v>14179</v>
      </c>
      <c r="S11" s="124">
        <v>0</v>
      </c>
      <c r="T11" s="124">
        <v>29773</v>
      </c>
      <c r="U11" s="124">
        <v>29773</v>
      </c>
      <c r="V11" s="124">
        <v>0</v>
      </c>
    </row>
    <row r="12" spans="1:22" ht="6" customHeight="1" x14ac:dyDescent="0.4">
      <c r="A12" s="257"/>
      <c r="B12" s="214"/>
      <c r="C12" s="213"/>
      <c r="D12" s="213"/>
      <c r="E12" s="212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</row>
    <row r="13" spans="1:22" ht="6" customHeight="1" x14ac:dyDescent="0.4">
      <c r="A13" s="255" t="s">
        <v>210</v>
      </c>
      <c r="B13" s="221"/>
      <c r="C13" s="220"/>
      <c r="D13" s="220"/>
      <c r="E13" s="219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</row>
    <row r="14" spans="1:22" ht="12" customHeight="1" x14ac:dyDescent="0.4">
      <c r="A14" s="256"/>
      <c r="B14" s="217" t="s">
        <v>8</v>
      </c>
      <c r="C14" s="216">
        <v>30</v>
      </c>
      <c r="D14" s="216" t="s">
        <v>38</v>
      </c>
      <c r="E14" s="215">
        <v>3581</v>
      </c>
      <c r="F14" s="124">
        <v>2407</v>
      </c>
      <c r="G14" s="124">
        <v>1174</v>
      </c>
      <c r="H14" s="124">
        <v>1822</v>
      </c>
      <c r="I14" s="124">
        <v>1126</v>
      </c>
      <c r="J14" s="124">
        <v>696</v>
      </c>
      <c r="K14" s="124">
        <v>1759</v>
      </c>
      <c r="L14" s="124">
        <v>1281</v>
      </c>
      <c r="M14" s="124">
        <v>478</v>
      </c>
      <c r="N14" s="124">
        <v>3621</v>
      </c>
      <c r="O14" s="124">
        <v>1203</v>
      </c>
      <c r="P14" s="124">
        <v>2417</v>
      </c>
      <c r="Q14" s="124">
        <v>1861</v>
      </c>
      <c r="R14" s="124">
        <v>725</v>
      </c>
      <c r="S14" s="124">
        <v>1136</v>
      </c>
      <c r="T14" s="124">
        <v>1759</v>
      </c>
      <c r="U14" s="124">
        <v>478</v>
      </c>
      <c r="V14" s="124">
        <v>1281</v>
      </c>
    </row>
    <row r="15" spans="1:22" ht="12" customHeight="1" x14ac:dyDescent="0.4">
      <c r="A15" s="256"/>
      <c r="B15" s="217" t="s">
        <v>202</v>
      </c>
      <c r="C15" s="216" t="s">
        <v>35</v>
      </c>
      <c r="D15" s="216"/>
      <c r="E15" s="215">
        <v>3601</v>
      </c>
      <c r="F15" s="124">
        <v>2440</v>
      </c>
      <c r="G15" s="124">
        <v>1160</v>
      </c>
      <c r="H15" s="124">
        <v>1814</v>
      </c>
      <c r="I15" s="124">
        <v>1121</v>
      </c>
      <c r="J15" s="124">
        <v>694</v>
      </c>
      <c r="K15" s="124">
        <v>1787</v>
      </c>
      <c r="L15" s="124">
        <v>1320</v>
      </c>
      <c r="M15" s="124">
        <v>467</v>
      </c>
      <c r="N15" s="124">
        <v>3623</v>
      </c>
      <c r="O15" s="124">
        <v>1180</v>
      </c>
      <c r="P15" s="124">
        <v>2443</v>
      </c>
      <c r="Q15" s="124">
        <v>1837</v>
      </c>
      <c r="R15" s="124">
        <v>714</v>
      </c>
      <c r="S15" s="124">
        <v>1123</v>
      </c>
      <c r="T15" s="124">
        <v>1787</v>
      </c>
      <c r="U15" s="124">
        <v>467</v>
      </c>
      <c r="V15" s="124">
        <v>1320</v>
      </c>
    </row>
    <row r="16" spans="1:22" ht="12" customHeight="1" x14ac:dyDescent="0.4">
      <c r="A16" s="256"/>
      <c r="B16" s="217"/>
      <c r="C16" s="216">
        <v>2</v>
      </c>
      <c r="D16" s="216"/>
      <c r="E16" s="215">
        <v>2942</v>
      </c>
      <c r="F16" s="124">
        <v>1986</v>
      </c>
      <c r="G16" s="124">
        <v>956</v>
      </c>
      <c r="H16" s="124">
        <v>1387</v>
      </c>
      <c r="I16" s="124">
        <v>862</v>
      </c>
      <c r="J16" s="124">
        <v>525</v>
      </c>
      <c r="K16" s="124">
        <v>1555</v>
      </c>
      <c r="L16" s="124">
        <v>1124</v>
      </c>
      <c r="M16" s="124">
        <v>432</v>
      </c>
      <c r="N16" s="124">
        <v>2957</v>
      </c>
      <c r="O16" s="124">
        <v>970</v>
      </c>
      <c r="P16" s="124">
        <v>1987</v>
      </c>
      <c r="Q16" s="124">
        <v>1401</v>
      </c>
      <c r="R16" s="124">
        <v>538</v>
      </c>
      <c r="S16" s="124">
        <v>863</v>
      </c>
      <c r="T16" s="124">
        <v>1555</v>
      </c>
      <c r="U16" s="124">
        <v>432</v>
      </c>
      <c r="V16" s="124">
        <v>1124</v>
      </c>
    </row>
    <row r="17" spans="1:22" ht="12" customHeight="1" x14ac:dyDescent="0.4">
      <c r="A17" s="256"/>
      <c r="B17" s="217"/>
      <c r="C17" s="216">
        <v>3</v>
      </c>
      <c r="D17" s="216"/>
      <c r="E17" s="215">
        <v>3027</v>
      </c>
      <c r="F17" s="124">
        <v>2015</v>
      </c>
      <c r="G17" s="124">
        <v>1012</v>
      </c>
      <c r="H17" s="124">
        <v>1473</v>
      </c>
      <c r="I17" s="124">
        <v>925</v>
      </c>
      <c r="J17" s="124">
        <v>548</v>
      </c>
      <c r="K17" s="124">
        <v>1555</v>
      </c>
      <c r="L17" s="124">
        <v>1091</v>
      </c>
      <c r="M17" s="124">
        <v>464</v>
      </c>
      <c r="N17" s="124">
        <v>3022</v>
      </c>
      <c r="O17" s="124">
        <v>1007</v>
      </c>
      <c r="P17" s="124">
        <v>2016</v>
      </c>
      <c r="Q17" s="124">
        <v>1468</v>
      </c>
      <c r="R17" s="124">
        <v>543</v>
      </c>
      <c r="S17" s="124">
        <v>925</v>
      </c>
      <c r="T17" s="124">
        <v>1555</v>
      </c>
      <c r="U17" s="124">
        <v>464</v>
      </c>
      <c r="V17" s="124">
        <v>1091</v>
      </c>
    </row>
    <row r="18" spans="1:22" ht="12" customHeight="1" x14ac:dyDescent="0.4">
      <c r="A18" s="256"/>
      <c r="B18" s="217"/>
      <c r="C18" s="216">
        <v>4</v>
      </c>
      <c r="D18" s="216"/>
      <c r="E18" s="215">
        <v>3244</v>
      </c>
      <c r="F18" s="124">
        <v>2167</v>
      </c>
      <c r="G18" s="124">
        <v>1077</v>
      </c>
      <c r="H18" s="124">
        <v>1614</v>
      </c>
      <c r="I18" s="124">
        <v>1023</v>
      </c>
      <c r="J18" s="124">
        <v>591</v>
      </c>
      <c r="K18" s="124">
        <v>1630</v>
      </c>
      <c r="L18" s="124">
        <v>1144</v>
      </c>
      <c r="M18" s="124">
        <v>487</v>
      </c>
      <c r="N18" s="124">
        <v>3220</v>
      </c>
      <c r="O18" s="124">
        <v>1063</v>
      </c>
      <c r="P18" s="124">
        <v>2157</v>
      </c>
      <c r="Q18" s="124">
        <v>1590</v>
      </c>
      <c r="R18" s="124">
        <v>577</v>
      </c>
      <c r="S18" s="124">
        <v>1013</v>
      </c>
      <c r="T18" s="124">
        <v>1630</v>
      </c>
      <c r="U18" s="124">
        <v>487</v>
      </c>
      <c r="V18" s="124">
        <v>1144</v>
      </c>
    </row>
    <row r="19" spans="1:22" ht="6" customHeight="1" x14ac:dyDescent="0.4">
      <c r="A19" s="257"/>
      <c r="B19" s="214"/>
      <c r="C19" s="213"/>
      <c r="D19" s="213"/>
      <c r="E19" s="212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</row>
    <row r="20" spans="1:22" ht="6" customHeight="1" x14ac:dyDescent="0.4">
      <c r="A20" s="255" t="s">
        <v>209</v>
      </c>
      <c r="B20" s="221"/>
      <c r="C20" s="220"/>
      <c r="D20" s="220"/>
      <c r="E20" s="219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</row>
    <row r="21" spans="1:22" ht="12" customHeight="1" x14ac:dyDescent="0.4">
      <c r="A21" s="256"/>
      <c r="B21" s="217" t="s">
        <v>8</v>
      </c>
      <c r="C21" s="216">
        <v>30</v>
      </c>
      <c r="D21" s="216" t="s">
        <v>38</v>
      </c>
      <c r="E21" s="215">
        <v>3295</v>
      </c>
      <c r="F21" s="124">
        <v>1769</v>
      </c>
      <c r="G21" s="124">
        <v>1527</v>
      </c>
      <c r="H21" s="124">
        <v>1498</v>
      </c>
      <c r="I21" s="124">
        <v>881</v>
      </c>
      <c r="J21" s="124">
        <v>617</v>
      </c>
      <c r="K21" s="124">
        <v>1797</v>
      </c>
      <c r="L21" s="124">
        <v>888</v>
      </c>
      <c r="M21" s="124">
        <v>910</v>
      </c>
      <c r="N21" s="124">
        <v>3315</v>
      </c>
      <c r="O21" s="124">
        <v>1558</v>
      </c>
      <c r="P21" s="124">
        <v>1757</v>
      </c>
      <c r="Q21" s="124">
        <v>1518</v>
      </c>
      <c r="R21" s="124">
        <v>648</v>
      </c>
      <c r="S21" s="124">
        <v>870</v>
      </c>
      <c r="T21" s="124">
        <v>1797</v>
      </c>
      <c r="U21" s="124">
        <v>910</v>
      </c>
      <c r="V21" s="124">
        <v>888</v>
      </c>
    </row>
    <row r="22" spans="1:22" ht="12" customHeight="1" x14ac:dyDescent="0.4">
      <c r="A22" s="256"/>
      <c r="B22" s="217" t="s">
        <v>202</v>
      </c>
      <c r="C22" s="216" t="s">
        <v>35</v>
      </c>
      <c r="D22" s="216"/>
      <c r="E22" s="215">
        <v>3401</v>
      </c>
      <c r="F22" s="124">
        <v>1883</v>
      </c>
      <c r="G22" s="124">
        <v>1518</v>
      </c>
      <c r="H22" s="124">
        <v>1530</v>
      </c>
      <c r="I22" s="124">
        <v>900</v>
      </c>
      <c r="J22" s="124">
        <v>631</v>
      </c>
      <c r="K22" s="124">
        <v>1871</v>
      </c>
      <c r="L22" s="124">
        <v>984</v>
      </c>
      <c r="M22" s="124">
        <v>887</v>
      </c>
      <c r="N22" s="124">
        <v>3422</v>
      </c>
      <c r="O22" s="124">
        <v>1543</v>
      </c>
      <c r="P22" s="124">
        <v>1879</v>
      </c>
      <c r="Q22" s="124">
        <v>1551</v>
      </c>
      <c r="R22" s="124">
        <v>655</v>
      </c>
      <c r="S22" s="124">
        <v>895</v>
      </c>
      <c r="T22" s="124">
        <v>1871</v>
      </c>
      <c r="U22" s="124">
        <v>887</v>
      </c>
      <c r="V22" s="124">
        <v>984</v>
      </c>
    </row>
    <row r="23" spans="1:22" ht="12" customHeight="1" x14ac:dyDescent="0.4">
      <c r="A23" s="256"/>
      <c r="B23" s="217"/>
      <c r="C23" s="216">
        <v>2</v>
      </c>
      <c r="D23" s="216"/>
      <c r="E23" s="215">
        <v>2745</v>
      </c>
      <c r="F23" s="124">
        <v>1524</v>
      </c>
      <c r="G23" s="124">
        <v>1220</v>
      </c>
      <c r="H23" s="124">
        <v>1194</v>
      </c>
      <c r="I23" s="124">
        <v>712</v>
      </c>
      <c r="J23" s="124">
        <v>482</v>
      </c>
      <c r="K23" s="124">
        <v>1551</v>
      </c>
      <c r="L23" s="124">
        <v>813</v>
      </c>
      <c r="M23" s="124">
        <v>738</v>
      </c>
      <c r="N23" s="124">
        <v>2759</v>
      </c>
      <c r="O23" s="124">
        <v>1242</v>
      </c>
      <c r="P23" s="124">
        <v>1517</v>
      </c>
      <c r="Q23" s="124">
        <v>1208</v>
      </c>
      <c r="R23" s="124">
        <v>504</v>
      </c>
      <c r="S23" s="124">
        <v>704</v>
      </c>
      <c r="T23" s="124">
        <v>1551</v>
      </c>
      <c r="U23" s="124">
        <v>738</v>
      </c>
      <c r="V23" s="124">
        <v>813</v>
      </c>
    </row>
    <row r="24" spans="1:22" ht="12" customHeight="1" x14ac:dyDescent="0.4">
      <c r="A24" s="256"/>
      <c r="B24" s="217"/>
      <c r="C24" s="216">
        <v>3</v>
      </c>
      <c r="D24" s="216"/>
      <c r="E24" s="215">
        <v>2947</v>
      </c>
      <c r="F24" s="124">
        <v>1605</v>
      </c>
      <c r="G24" s="124">
        <v>1342</v>
      </c>
      <c r="H24" s="124">
        <v>1311</v>
      </c>
      <c r="I24" s="124">
        <v>783</v>
      </c>
      <c r="J24" s="124">
        <v>528</v>
      </c>
      <c r="K24" s="124">
        <v>1636</v>
      </c>
      <c r="L24" s="124">
        <v>822</v>
      </c>
      <c r="M24" s="124">
        <v>814</v>
      </c>
      <c r="N24" s="124">
        <v>2961</v>
      </c>
      <c r="O24" s="124">
        <v>1346</v>
      </c>
      <c r="P24" s="124">
        <v>1615</v>
      </c>
      <c r="Q24" s="124">
        <v>1324</v>
      </c>
      <c r="R24" s="124">
        <v>532</v>
      </c>
      <c r="S24" s="124">
        <v>793</v>
      </c>
      <c r="T24" s="124">
        <v>1636</v>
      </c>
      <c r="U24" s="124">
        <v>814</v>
      </c>
      <c r="V24" s="124">
        <v>822</v>
      </c>
    </row>
    <row r="25" spans="1:22" ht="12" customHeight="1" x14ac:dyDescent="0.4">
      <c r="A25" s="256"/>
      <c r="B25" s="217"/>
      <c r="C25" s="216">
        <v>4</v>
      </c>
      <c r="D25" s="216"/>
      <c r="E25" s="215">
        <v>3279</v>
      </c>
      <c r="F25" s="124">
        <v>1787</v>
      </c>
      <c r="G25" s="124">
        <v>1491</v>
      </c>
      <c r="H25" s="124">
        <v>1455</v>
      </c>
      <c r="I25" s="124">
        <v>872</v>
      </c>
      <c r="J25" s="124">
        <v>583</v>
      </c>
      <c r="K25" s="124">
        <v>1824</v>
      </c>
      <c r="L25" s="124">
        <v>916</v>
      </c>
      <c r="M25" s="124">
        <v>908</v>
      </c>
      <c r="N25" s="124">
        <v>3280</v>
      </c>
      <c r="O25" s="124">
        <v>1481</v>
      </c>
      <c r="P25" s="124">
        <v>1799</v>
      </c>
      <c r="Q25" s="124">
        <v>1457</v>
      </c>
      <c r="R25" s="124">
        <v>573</v>
      </c>
      <c r="S25" s="124">
        <v>884</v>
      </c>
      <c r="T25" s="124">
        <v>1824</v>
      </c>
      <c r="U25" s="124">
        <v>908</v>
      </c>
      <c r="V25" s="124">
        <v>916</v>
      </c>
    </row>
    <row r="26" spans="1:22" ht="6" customHeight="1" x14ac:dyDescent="0.4">
      <c r="A26" s="257"/>
      <c r="B26" s="214"/>
      <c r="C26" s="213"/>
      <c r="D26" s="213"/>
      <c r="E26" s="212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</row>
    <row r="27" spans="1:22" ht="6" customHeight="1" x14ac:dyDescent="0.4">
      <c r="A27" s="255" t="s">
        <v>208</v>
      </c>
      <c r="B27" s="221"/>
      <c r="C27" s="220"/>
      <c r="D27" s="220"/>
      <c r="E27" s="219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</row>
    <row r="28" spans="1:22" ht="12" customHeight="1" x14ac:dyDescent="0.4">
      <c r="A28" s="256"/>
      <c r="B28" s="217" t="s">
        <v>8</v>
      </c>
      <c r="C28" s="216">
        <v>30</v>
      </c>
      <c r="D28" s="216" t="s">
        <v>38</v>
      </c>
      <c r="E28" s="215">
        <v>4406</v>
      </c>
      <c r="F28" s="124">
        <v>2840</v>
      </c>
      <c r="G28" s="124">
        <v>1566</v>
      </c>
      <c r="H28" s="124">
        <v>2194</v>
      </c>
      <c r="I28" s="124">
        <v>1378</v>
      </c>
      <c r="J28" s="124">
        <v>816</v>
      </c>
      <c r="K28" s="124">
        <v>2211</v>
      </c>
      <c r="L28" s="124">
        <v>1462</v>
      </c>
      <c r="M28" s="124">
        <v>750</v>
      </c>
      <c r="N28" s="124">
        <v>4390</v>
      </c>
      <c r="O28" s="124">
        <v>1573</v>
      </c>
      <c r="P28" s="124">
        <v>2817</v>
      </c>
      <c r="Q28" s="124">
        <v>2179</v>
      </c>
      <c r="R28" s="124">
        <v>824</v>
      </c>
      <c r="S28" s="124">
        <v>1355</v>
      </c>
      <c r="T28" s="124">
        <v>2211</v>
      </c>
      <c r="U28" s="124">
        <v>750</v>
      </c>
      <c r="V28" s="124">
        <v>1462</v>
      </c>
    </row>
    <row r="29" spans="1:22" ht="12" customHeight="1" x14ac:dyDescent="0.4">
      <c r="A29" s="256"/>
      <c r="B29" s="217" t="s">
        <v>202</v>
      </c>
      <c r="C29" s="216" t="s">
        <v>11</v>
      </c>
      <c r="D29" s="216"/>
      <c r="E29" s="215">
        <v>4467</v>
      </c>
      <c r="F29" s="124">
        <v>2863</v>
      </c>
      <c r="G29" s="124">
        <v>1604</v>
      </c>
      <c r="H29" s="124">
        <v>2176</v>
      </c>
      <c r="I29" s="124">
        <v>1367</v>
      </c>
      <c r="J29" s="124">
        <v>809</v>
      </c>
      <c r="K29" s="124">
        <v>2290</v>
      </c>
      <c r="L29" s="124">
        <v>1495</v>
      </c>
      <c r="M29" s="124">
        <v>795</v>
      </c>
      <c r="N29" s="124">
        <v>4453</v>
      </c>
      <c r="O29" s="124">
        <v>1612</v>
      </c>
      <c r="P29" s="124">
        <v>2841</v>
      </c>
      <c r="Q29" s="124">
        <v>2162</v>
      </c>
      <c r="R29" s="124">
        <v>817</v>
      </c>
      <c r="S29" s="124">
        <v>1346</v>
      </c>
      <c r="T29" s="124">
        <v>2290</v>
      </c>
      <c r="U29" s="124">
        <v>795</v>
      </c>
      <c r="V29" s="124">
        <v>1495</v>
      </c>
    </row>
    <row r="30" spans="1:22" ht="12" customHeight="1" x14ac:dyDescent="0.4">
      <c r="A30" s="256"/>
      <c r="B30" s="217"/>
      <c r="C30" s="216">
        <v>2</v>
      </c>
      <c r="D30" s="216"/>
      <c r="E30" s="215">
        <v>3765</v>
      </c>
      <c r="F30" s="124">
        <v>2384</v>
      </c>
      <c r="G30" s="124">
        <v>1381</v>
      </c>
      <c r="H30" s="124">
        <v>1709</v>
      </c>
      <c r="I30" s="124">
        <v>1065</v>
      </c>
      <c r="J30" s="124">
        <v>644</v>
      </c>
      <c r="K30" s="124">
        <v>2056</v>
      </c>
      <c r="L30" s="124">
        <v>1319</v>
      </c>
      <c r="M30" s="124">
        <v>737</v>
      </c>
      <c r="N30" s="124">
        <v>3745</v>
      </c>
      <c r="O30" s="124">
        <v>1388</v>
      </c>
      <c r="P30" s="124">
        <v>2356</v>
      </c>
      <c r="Q30" s="124">
        <v>1688</v>
      </c>
      <c r="R30" s="124">
        <v>651</v>
      </c>
      <c r="S30" s="124">
        <v>1037</v>
      </c>
      <c r="T30" s="124">
        <v>2056</v>
      </c>
      <c r="U30" s="124">
        <v>737</v>
      </c>
      <c r="V30" s="124">
        <v>1319</v>
      </c>
    </row>
    <row r="31" spans="1:22" ht="12" customHeight="1" x14ac:dyDescent="0.4">
      <c r="A31" s="256"/>
      <c r="B31" s="217"/>
      <c r="C31" s="216">
        <v>3</v>
      </c>
      <c r="D31" s="216"/>
      <c r="E31" s="215">
        <v>3886</v>
      </c>
      <c r="F31" s="124">
        <v>2451</v>
      </c>
      <c r="G31" s="124">
        <v>1435</v>
      </c>
      <c r="H31" s="124">
        <v>1817</v>
      </c>
      <c r="I31" s="124">
        <v>1137</v>
      </c>
      <c r="J31" s="124">
        <v>680</v>
      </c>
      <c r="K31" s="124">
        <v>2069</v>
      </c>
      <c r="L31" s="124">
        <v>1314</v>
      </c>
      <c r="M31" s="124">
        <v>754</v>
      </c>
      <c r="N31" s="124">
        <v>3897</v>
      </c>
      <c r="O31" s="124">
        <v>1435</v>
      </c>
      <c r="P31" s="124">
        <v>2462</v>
      </c>
      <c r="Q31" s="124">
        <v>1828</v>
      </c>
      <c r="R31" s="124">
        <v>680</v>
      </c>
      <c r="S31" s="124">
        <v>1148</v>
      </c>
      <c r="T31" s="124">
        <v>2069</v>
      </c>
      <c r="U31" s="124">
        <v>754</v>
      </c>
      <c r="V31" s="124">
        <v>1314</v>
      </c>
    </row>
    <row r="32" spans="1:22" ht="12" customHeight="1" x14ac:dyDescent="0.4">
      <c r="A32" s="256"/>
      <c r="B32" s="217"/>
      <c r="C32" s="216">
        <v>4</v>
      </c>
      <c r="D32" s="216"/>
      <c r="E32" s="215">
        <v>4200</v>
      </c>
      <c r="F32" s="124">
        <v>2664</v>
      </c>
      <c r="G32" s="124">
        <v>1536</v>
      </c>
      <c r="H32" s="124">
        <v>1998</v>
      </c>
      <c r="I32" s="124">
        <v>1259</v>
      </c>
      <c r="J32" s="124">
        <v>738</v>
      </c>
      <c r="K32" s="124">
        <v>2202</v>
      </c>
      <c r="L32" s="124">
        <v>1405</v>
      </c>
      <c r="M32" s="124">
        <v>798</v>
      </c>
      <c r="N32" s="124">
        <v>4210</v>
      </c>
      <c r="O32" s="124">
        <v>1526</v>
      </c>
      <c r="P32" s="124">
        <v>2684</v>
      </c>
      <c r="Q32" s="124">
        <v>2007</v>
      </c>
      <c r="R32" s="124">
        <v>728</v>
      </c>
      <c r="S32" s="124">
        <v>1279</v>
      </c>
      <c r="T32" s="124">
        <v>2202</v>
      </c>
      <c r="U32" s="124">
        <v>798</v>
      </c>
      <c r="V32" s="124">
        <v>1405</v>
      </c>
    </row>
    <row r="33" spans="1:22" ht="6" customHeight="1" x14ac:dyDescent="0.4">
      <c r="A33" s="257"/>
      <c r="B33" s="214"/>
      <c r="C33" s="213"/>
      <c r="D33" s="213"/>
      <c r="E33" s="212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</row>
    <row r="34" spans="1:22" ht="6" customHeight="1" x14ac:dyDescent="0.4">
      <c r="A34" s="255" t="s">
        <v>207</v>
      </c>
      <c r="B34" s="221"/>
      <c r="C34" s="220"/>
      <c r="D34" s="220"/>
      <c r="E34" s="219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</row>
    <row r="35" spans="1:22" ht="12" customHeight="1" x14ac:dyDescent="0.4">
      <c r="A35" s="256"/>
      <c r="B35" s="217" t="s">
        <v>8</v>
      </c>
      <c r="C35" s="216">
        <v>30</v>
      </c>
      <c r="D35" s="216" t="s">
        <v>38</v>
      </c>
      <c r="E35" s="215">
        <v>22663</v>
      </c>
      <c r="F35" s="124">
        <v>11888</v>
      </c>
      <c r="G35" s="124">
        <v>10775</v>
      </c>
      <c r="H35" s="124">
        <v>7685</v>
      </c>
      <c r="I35" s="124">
        <v>3636</v>
      </c>
      <c r="J35" s="124">
        <v>4049</v>
      </c>
      <c r="K35" s="124">
        <v>14978</v>
      </c>
      <c r="L35" s="124">
        <v>8252</v>
      </c>
      <c r="M35" s="124">
        <v>6726</v>
      </c>
      <c r="N35" s="124">
        <v>23024</v>
      </c>
      <c r="O35" s="124">
        <v>10877</v>
      </c>
      <c r="P35" s="124">
        <v>12417</v>
      </c>
      <c r="Q35" s="124">
        <v>8046</v>
      </c>
      <c r="R35" s="124">
        <v>4151</v>
      </c>
      <c r="S35" s="124">
        <v>3895</v>
      </c>
      <c r="T35" s="124">
        <v>14978</v>
      </c>
      <c r="U35" s="124">
        <v>6726</v>
      </c>
      <c r="V35" s="124">
        <v>8252</v>
      </c>
    </row>
    <row r="36" spans="1:22" ht="12" customHeight="1" x14ac:dyDescent="0.4">
      <c r="A36" s="256"/>
      <c r="B36" s="217" t="s">
        <v>202</v>
      </c>
      <c r="C36" s="216" t="s">
        <v>11</v>
      </c>
      <c r="D36" s="216"/>
      <c r="E36" s="215">
        <v>22892</v>
      </c>
      <c r="F36" s="124">
        <v>12012</v>
      </c>
      <c r="G36" s="124">
        <v>10879</v>
      </c>
      <c r="H36" s="124">
        <v>7646</v>
      </c>
      <c r="I36" s="124">
        <v>3598</v>
      </c>
      <c r="J36" s="124">
        <v>4049</v>
      </c>
      <c r="K36" s="124">
        <v>15245</v>
      </c>
      <c r="L36" s="124">
        <v>8415</v>
      </c>
      <c r="M36" s="124">
        <v>6830</v>
      </c>
      <c r="N36" s="124">
        <v>23264</v>
      </c>
      <c r="O36" s="124">
        <v>10997</v>
      </c>
      <c r="P36" s="124">
        <v>12267</v>
      </c>
      <c r="Q36" s="124">
        <v>8019</v>
      </c>
      <c r="R36" s="124">
        <v>4167</v>
      </c>
      <c r="S36" s="124">
        <v>3852</v>
      </c>
      <c r="T36" s="124">
        <v>15245</v>
      </c>
      <c r="U36" s="124">
        <v>6830</v>
      </c>
      <c r="V36" s="124">
        <v>8415</v>
      </c>
    </row>
    <row r="37" spans="1:22" ht="12" customHeight="1" x14ac:dyDescent="0.4">
      <c r="A37" s="256"/>
      <c r="B37" s="217"/>
      <c r="C37" s="216">
        <v>2</v>
      </c>
      <c r="D37" s="216"/>
      <c r="E37" s="215">
        <v>18322</v>
      </c>
      <c r="F37" s="124">
        <v>9497</v>
      </c>
      <c r="G37" s="124">
        <v>8825</v>
      </c>
      <c r="H37" s="124">
        <v>5493</v>
      </c>
      <c r="I37" s="124">
        <v>2516</v>
      </c>
      <c r="J37" s="124">
        <v>2977</v>
      </c>
      <c r="K37" s="124">
        <v>12829</v>
      </c>
      <c r="L37" s="124">
        <v>6981</v>
      </c>
      <c r="M37" s="124">
        <v>5848</v>
      </c>
      <c r="N37" s="124">
        <v>18547</v>
      </c>
      <c r="O37" s="124">
        <v>8892</v>
      </c>
      <c r="P37" s="124">
        <v>9656</v>
      </c>
      <c r="Q37" s="124">
        <v>5719</v>
      </c>
      <c r="R37" s="124">
        <v>3044</v>
      </c>
      <c r="S37" s="124">
        <v>2675</v>
      </c>
      <c r="T37" s="124">
        <v>12829</v>
      </c>
      <c r="U37" s="124">
        <v>5848</v>
      </c>
      <c r="V37" s="124">
        <v>6981</v>
      </c>
    </row>
    <row r="38" spans="1:22" ht="12" customHeight="1" x14ac:dyDescent="0.4">
      <c r="A38" s="256"/>
      <c r="B38" s="217"/>
      <c r="C38" s="216">
        <v>3</v>
      </c>
      <c r="D38" s="216"/>
      <c r="E38" s="215">
        <v>17947</v>
      </c>
      <c r="F38" s="124">
        <v>8913</v>
      </c>
      <c r="G38" s="124">
        <v>9034</v>
      </c>
      <c r="H38" s="124">
        <v>5814</v>
      </c>
      <c r="I38" s="124">
        <v>2691</v>
      </c>
      <c r="J38" s="124">
        <v>3123</v>
      </c>
      <c r="K38" s="124">
        <v>12133</v>
      </c>
      <c r="L38" s="124">
        <v>6223</v>
      </c>
      <c r="M38" s="124">
        <v>5910</v>
      </c>
      <c r="N38" s="124">
        <v>18154</v>
      </c>
      <c r="O38" s="124">
        <v>9111</v>
      </c>
      <c r="P38" s="124">
        <v>9043</v>
      </c>
      <c r="Q38" s="124">
        <v>6021</v>
      </c>
      <c r="R38" s="124">
        <v>3200</v>
      </c>
      <c r="S38" s="124">
        <v>2821</v>
      </c>
      <c r="T38" s="124">
        <v>12133</v>
      </c>
      <c r="U38" s="124">
        <v>5910</v>
      </c>
      <c r="V38" s="124">
        <v>6223</v>
      </c>
    </row>
    <row r="39" spans="1:22" ht="12" customHeight="1" x14ac:dyDescent="0.4">
      <c r="A39" s="256"/>
      <c r="B39" s="217"/>
      <c r="C39" s="216">
        <v>4</v>
      </c>
      <c r="D39" s="216"/>
      <c r="E39" s="215">
        <v>19270</v>
      </c>
      <c r="F39" s="124">
        <v>9507</v>
      </c>
      <c r="G39" s="124">
        <v>9762</v>
      </c>
      <c r="H39" s="124">
        <v>6430</v>
      </c>
      <c r="I39" s="124">
        <v>2998</v>
      </c>
      <c r="J39" s="124">
        <v>3432</v>
      </c>
      <c r="K39" s="124">
        <v>12839</v>
      </c>
      <c r="L39" s="124">
        <v>6509</v>
      </c>
      <c r="M39" s="124">
        <v>6330</v>
      </c>
      <c r="N39" s="124">
        <v>19546</v>
      </c>
      <c r="O39" s="124">
        <v>9869</v>
      </c>
      <c r="P39" s="124">
        <v>9677</v>
      </c>
      <c r="Q39" s="124">
        <v>6706</v>
      </c>
      <c r="R39" s="124">
        <v>3539</v>
      </c>
      <c r="S39" s="124">
        <v>3168</v>
      </c>
      <c r="T39" s="124">
        <v>12839</v>
      </c>
      <c r="U39" s="124">
        <v>6330</v>
      </c>
      <c r="V39" s="124">
        <v>6509</v>
      </c>
    </row>
    <row r="40" spans="1:22" ht="6" customHeight="1" x14ac:dyDescent="0.4">
      <c r="A40" s="257"/>
      <c r="B40" s="214"/>
      <c r="C40" s="213"/>
      <c r="D40" s="213"/>
      <c r="E40" s="212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</row>
    <row r="41" spans="1:22" ht="6" customHeight="1" x14ac:dyDescent="0.4">
      <c r="A41" s="255" t="s">
        <v>206</v>
      </c>
      <c r="B41" s="221"/>
      <c r="C41" s="220"/>
      <c r="D41" s="220"/>
      <c r="E41" s="219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</row>
    <row r="42" spans="1:22" ht="12" customHeight="1" x14ac:dyDescent="0.4">
      <c r="A42" s="256"/>
      <c r="B42" s="217" t="s">
        <v>8</v>
      </c>
      <c r="C42" s="216">
        <v>30</v>
      </c>
      <c r="D42" s="216" t="s">
        <v>38</v>
      </c>
      <c r="E42" s="215">
        <v>9459</v>
      </c>
      <c r="F42" s="124">
        <v>7242</v>
      </c>
      <c r="G42" s="124">
        <v>2216</v>
      </c>
      <c r="H42" s="124">
        <v>4219</v>
      </c>
      <c r="I42" s="124">
        <v>3110</v>
      </c>
      <c r="J42" s="124">
        <v>1109</v>
      </c>
      <c r="K42" s="124">
        <v>5240</v>
      </c>
      <c r="L42" s="124">
        <v>4133</v>
      </c>
      <c r="M42" s="124">
        <v>1107</v>
      </c>
      <c r="N42" s="124">
        <v>9417</v>
      </c>
      <c r="O42" s="124">
        <v>2249</v>
      </c>
      <c r="P42" s="124">
        <v>7168</v>
      </c>
      <c r="Q42" s="124">
        <v>4177</v>
      </c>
      <c r="R42" s="124">
        <v>1142</v>
      </c>
      <c r="S42" s="124">
        <v>3035</v>
      </c>
      <c r="T42" s="124">
        <v>5240</v>
      </c>
      <c r="U42" s="124">
        <v>1107</v>
      </c>
      <c r="V42" s="124">
        <v>4133</v>
      </c>
    </row>
    <row r="43" spans="1:22" ht="12" customHeight="1" x14ac:dyDescent="0.4">
      <c r="A43" s="256"/>
      <c r="B43" s="217" t="s">
        <v>202</v>
      </c>
      <c r="C43" s="216" t="s">
        <v>11</v>
      </c>
      <c r="D43" s="216"/>
      <c r="E43" s="215">
        <v>9652</v>
      </c>
      <c r="F43" s="124">
        <v>7386</v>
      </c>
      <c r="G43" s="124">
        <v>2266</v>
      </c>
      <c r="H43" s="124">
        <v>4251</v>
      </c>
      <c r="I43" s="124">
        <v>3109</v>
      </c>
      <c r="J43" s="124">
        <v>1142</v>
      </c>
      <c r="K43" s="124">
        <v>5401</v>
      </c>
      <c r="L43" s="124">
        <v>4277</v>
      </c>
      <c r="M43" s="124">
        <v>1124</v>
      </c>
      <c r="N43" s="124">
        <v>9615</v>
      </c>
      <c r="O43" s="124">
        <v>2289</v>
      </c>
      <c r="P43" s="124">
        <v>7326</v>
      </c>
      <c r="Q43" s="124">
        <v>4214</v>
      </c>
      <c r="R43" s="124">
        <v>1165</v>
      </c>
      <c r="S43" s="124">
        <v>3049</v>
      </c>
      <c r="T43" s="124">
        <v>5401</v>
      </c>
      <c r="U43" s="124">
        <v>1124</v>
      </c>
      <c r="V43" s="124">
        <v>4277</v>
      </c>
    </row>
    <row r="44" spans="1:22" ht="12" customHeight="1" x14ac:dyDescent="0.4">
      <c r="A44" s="256"/>
      <c r="B44" s="217"/>
      <c r="C44" s="216">
        <v>2</v>
      </c>
      <c r="D44" s="216"/>
      <c r="E44" s="215">
        <v>7712</v>
      </c>
      <c r="F44" s="124">
        <v>5837</v>
      </c>
      <c r="G44" s="124">
        <v>1874</v>
      </c>
      <c r="H44" s="124">
        <v>3108</v>
      </c>
      <c r="I44" s="124">
        <v>2257</v>
      </c>
      <c r="J44" s="124">
        <v>850</v>
      </c>
      <c r="K44" s="124">
        <v>4604</v>
      </c>
      <c r="L44" s="124">
        <v>3580</v>
      </c>
      <c r="M44" s="124">
        <v>1024</v>
      </c>
      <c r="N44" s="124">
        <v>7669</v>
      </c>
      <c r="O44" s="124">
        <v>1878</v>
      </c>
      <c r="P44" s="124">
        <v>5791</v>
      </c>
      <c r="Q44" s="124">
        <v>3065</v>
      </c>
      <c r="R44" s="124">
        <v>854</v>
      </c>
      <c r="S44" s="124">
        <v>2211</v>
      </c>
      <c r="T44" s="124">
        <v>4604</v>
      </c>
      <c r="U44" s="124">
        <v>1024</v>
      </c>
      <c r="V44" s="124">
        <v>3580</v>
      </c>
    </row>
    <row r="45" spans="1:22" ht="12" customHeight="1" x14ac:dyDescent="0.4">
      <c r="A45" s="256"/>
      <c r="B45" s="217"/>
      <c r="C45" s="216">
        <v>3</v>
      </c>
      <c r="D45" s="216"/>
      <c r="E45" s="215">
        <v>7637</v>
      </c>
      <c r="F45" s="124">
        <v>5750</v>
      </c>
      <c r="G45" s="124">
        <v>1886</v>
      </c>
      <c r="H45" s="124">
        <v>3259</v>
      </c>
      <c r="I45" s="124">
        <v>2385</v>
      </c>
      <c r="J45" s="124">
        <v>874</v>
      </c>
      <c r="K45" s="124">
        <v>4378</v>
      </c>
      <c r="L45" s="124">
        <v>3366</v>
      </c>
      <c r="M45" s="124">
        <v>1012</v>
      </c>
      <c r="N45" s="124">
        <v>7586</v>
      </c>
      <c r="O45" s="124">
        <v>1876</v>
      </c>
      <c r="P45" s="124">
        <v>5710</v>
      </c>
      <c r="Q45" s="124">
        <v>3209</v>
      </c>
      <c r="R45" s="124">
        <v>864</v>
      </c>
      <c r="S45" s="124">
        <v>2345</v>
      </c>
      <c r="T45" s="124">
        <v>4378</v>
      </c>
      <c r="U45" s="124">
        <v>1012</v>
      </c>
      <c r="V45" s="124">
        <v>3366</v>
      </c>
    </row>
    <row r="46" spans="1:22" ht="12" customHeight="1" x14ac:dyDescent="0.4">
      <c r="A46" s="256"/>
      <c r="B46" s="217"/>
      <c r="C46" s="216">
        <v>4</v>
      </c>
      <c r="D46" s="216"/>
      <c r="E46" s="215">
        <v>8252</v>
      </c>
      <c r="F46" s="124">
        <v>6227</v>
      </c>
      <c r="G46" s="124">
        <v>2025</v>
      </c>
      <c r="H46" s="124">
        <v>3604</v>
      </c>
      <c r="I46" s="124">
        <v>2648</v>
      </c>
      <c r="J46" s="124">
        <v>956</v>
      </c>
      <c r="K46" s="124">
        <v>4648</v>
      </c>
      <c r="L46" s="124">
        <v>3579</v>
      </c>
      <c r="M46" s="124">
        <v>1069</v>
      </c>
      <c r="N46" s="124">
        <v>8142</v>
      </c>
      <c r="O46" s="124">
        <v>2003</v>
      </c>
      <c r="P46" s="124">
        <v>6139</v>
      </c>
      <c r="Q46" s="124">
        <v>3494</v>
      </c>
      <c r="R46" s="124">
        <v>934</v>
      </c>
      <c r="S46" s="124">
        <v>2560</v>
      </c>
      <c r="T46" s="124">
        <v>4648</v>
      </c>
      <c r="U46" s="124">
        <v>1069</v>
      </c>
      <c r="V46" s="124">
        <v>3579</v>
      </c>
    </row>
    <row r="47" spans="1:22" ht="6" customHeight="1" x14ac:dyDescent="0.4">
      <c r="A47" s="257"/>
      <c r="B47" s="214"/>
      <c r="C47" s="213"/>
      <c r="D47" s="213"/>
      <c r="E47" s="212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</row>
    <row r="48" spans="1:22" ht="6" customHeight="1" x14ac:dyDescent="0.4">
      <c r="A48" s="255" t="s">
        <v>205</v>
      </c>
      <c r="B48" s="221"/>
      <c r="C48" s="220"/>
      <c r="D48" s="220"/>
      <c r="E48" s="219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</row>
    <row r="49" spans="1:22" ht="12" customHeight="1" x14ac:dyDescent="0.4">
      <c r="A49" s="256"/>
      <c r="B49" s="217" t="s">
        <v>8</v>
      </c>
      <c r="C49" s="216">
        <v>30</v>
      </c>
      <c r="D49" s="216" t="s">
        <v>38</v>
      </c>
      <c r="E49" s="215">
        <v>14984</v>
      </c>
      <c r="F49" s="124">
        <v>12303</v>
      </c>
      <c r="G49" s="124">
        <v>2682</v>
      </c>
      <c r="H49" s="124">
        <v>5097</v>
      </c>
      <c r="I49" s="124">
        <v>3933</v>
      </c>
      <c r="J49" s="124">
        <v>1164</v>
      </c>
      <c r="K49" s="124">
        <v>9888</v>
      </c>
      <c r="L49" s="124">
        <v>8370</v>
      </c>
      <c r="M49" s="124">
        <v>1518</v>
      </c>
      <c r="N49" s="124">
        <v>15087</v>
      </c>
      <c r="O49" s="124">
        <v>2771</v>
      </c>
      <c r="P49" s="124">
        <v>12316</v>
      </c>
      <c r="Q49" s="124">
        <v>5199</v>
      </c>
      <c r="R49" s="124">
        <v>1253</v>
      </c>
      <c r="S49" s="124">
        <v>3947</v>
      </c>
      <c r="T49" s="124">
        <v>9888</v>
      </c>
      <c r="U49" s="124">
        <v>1518</v>
      </c>
      <c r="V49" s="124">
        <v>8370</v>
      </c>
    </row>
    <row r="50" spans="1:22" ht="12" customHeight="1" x14ac:dyDescent="0.4">
      <c r="A50" s="256"/>
      <c r="B50" s="217" t="s">
        <v>204</v>
      </c>
      <c r="C50" s="216" t="s">
        <v>11</v>
      </c>
      <c r="D50" s="216"/>
      <c r="E50" s="215">
        <v>15093</v>
      </c>
      <c r="F50" s="124">
        <v>12365</v>
      </c>
      <c r="G50" s="124">
        <v>2728</v>
      </c>
      <c r="H50" s="124">
        <v>5113</v>
      </c>
      <c r="I50" s="124">
        <v>3936</v>
      </c>
      <c r="J50" s="124">
        <v>1177</v>
      </c>
      <c r="K50" s="124">
        <v>9980</v>
      </c>
      <c r="L50" s="124">
        <v>8429</v>
      </c>
      <c r="M50" s="124">
        <v>1551</v>
      </c>
      <c r="N50" s="124">
        <v>15202</v>
      </c>
      <c r="O50" s="124">
        <v>2807</v>
      </c>
      <c r="P50" s="124">
        <v>12395</v>
      </c>
      <c r="Q50" s="124">
        <v>5222</v>
      </c>
      <c r="R50" s="124">
        <v>1256</v>
      </c>
      <c r="S50" s="124">
        <v>3966</v>
      </c>
      <c r="T50" s="124">
        <v>9980</v>
      </c>
      <c r="U50" s="124">
        <v>1551</v>
      </c>
      <c r="V50" s="124">
        <v>8429</v>
      </c>
    </row>
    <row r="51" spans="1:22" ht="12" customHeight="1" x14ac:dyDescent="0.4">
      <c r="A51" s="256"/>
      <c r="B51" s="217"/>
      <c r="C51" s="216">
        <v>2</v>
      </c>
      <c r="D51" s="216"/>
      <c r="E51" s="215">
        <v>12026</v>
      </c>
      <c r="F51" s="124">
        <v>9809</v>
      </c>
      <c r="G51" s="124">
        <v>2218</v>
      </c>
      <c r="H51" s="124">
        <v>3775</v>
      </c>
      <c r="I51" s="124">
        <v>2888</v>
      </c>
      <c r="J51" s="124">
        <v>887</v>
      </c>
      <c r="K51" s="124">
        <v>8251</v>
      </c>
      <c r="L51" s="124">
        <v>6920</v>
      </c>
      <c r="M51" s="124">
        <v>1331</v>
      </c>
      <c r="N51" s="124">
        <v>12111</v>
      </c>
      <c r="O51" s="124">
        <v>2275</v>
      </c>
      <c r="P51" s="124">
        <v>9836</v>
      </c>
      <c r="Q51" s="124">
        <v>3859</v>
      </c>
      <c r="R51" s="124">
        <v>944</v>
      </c>
      <c r="S51" s="124">
        <v>2915</v>
      </c>
      <c r="T51" s="124">
        <v>8251</v>
      </c>
      <c r="U51" s="124">
        <v>1331</v>
      </c>
      <c r="V51" s="124">
        <v>6920</v>
      </c>
    </row>
    <row r="52" spans="1:22" ht="12" customHeight="1" x14ac:dyDescent="0.4">
      <c r="A52" s="256"/>
      <c r="B52" s="217"/>
      <c r="C52" s="216">
        <v>3</v>
      </c>
      <c r="D52" s="216"/>
      <c r="E52" s="215">
        <v>11800</v>
      </c>
      <c r="F52" s="124">
        <v>9510</v>
      </c>
      <c r="G52" s="124">
        <v>2290</v>
      </c>
      <c r="H52" s="124">
        <v>3964</v>
      </c>
      <c r="I52" s="124">
        <v>3055</v>
      </c>
      <c r="J52" s="124">
        <v>909</v>
      </c>
      <c r="K52" s="124">
        <v>7836</v>
      </c>
      <c r="L52" s="124">
        <v>6455</v>
      </c>
      <c r="M52" s="124">
        <v>1381</v>
      </c>
      <c r="N52" s="124">
        <v>11866</v>
      </c>
      <c r="O52" s="124">
        <v>2305</v>
      </c>
      <c r="P52" s="124">
        <v>9561</v>
      </c>
      <c r="Q52" s="124">
        <v>4030</v>
      </c>
      <c r="R52" s="124">
        <v>924</v>
      </c>
      <c r="S52" s="124">
        <v>3105</v>
      </c>
      <c r="T52" s="124">
        <v>7836</v>
      </c>
      <c r="U52" s="124">
        <v>1381</v>
      </c>
      <c r="V52" s="124">
        <v>6455</v>
      </c>
    </row>
    <row r="53" spans="1:22" ht="12" customHeight="1" x14ac:dyDescent="0.4">
      <c r="A53" s="256"/>
      <c r="B53" s="217"/>
      <c r="C53" s="216">
        <v>4</v>
      </c>
      <c r="D53" s="216"/>
      <c r="E53" s="215">
        <v>12688</v>
      </c>
      <c r="F53" s="124">
        <v>10245</v>
      </c>
      <c r="G53" s="124">
        <v>2443</v>
      </c>
      <c r="H53" s="124">
        <v>4377</v>
      </c>
      <c r="I53" s="124">
        <v>3391</v>
      </c>
      <c r="J53" s="124">
        <v>986</v>
      </c>
      <c r="K53" s="124">
        <v>8310</v>
      </c>
      <c r="L53" s="124">
        <v>6854</v>
      </c>
      <c r="M53" s="124">
        <v>1456</v>
      </c>
      <c r="N53" s="124">
        <v>12796</v>
      </c>
      <c r="O53" s="124">
        <v>2474</v>
      </c>
      <c r="P53" s="124">
        <v>10321</v>
      </c>
      <c r="Q53" s="124">
        <v>4485</v>
      </c>
      <c r="R53" s="124">
        <v>1018</v>
      </c>
      <c r="S53" s="124">
        <v>3468</v>
      </c>
      <c r="T53" s="124">
        <v>8310</v>
      </c>
      <c r="U53" s="124">
        <v>1456</v>
      </c>
      <c r="V53" s="124">
        <v>6854</v>
      </c>
    </row>
    <row r="54" spans="1:22" ht="6" customHeight="1" x14ac:dyDescent="0.4">
      <c r="A54" s="257"/>
      <c r="B54" s="214"/>
      <c r="C54" s="213"/>
      <c r="D54" s="213"/>
      <c r="E54" s="212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</row>
    <row r="55" spans="1:22" ht="6" customHeight="1" x14ac:dyDescent="0.4">
      <c r="A55" s="255" t="s">
        <v>203</v>
      </c>
      <c r="B55" s="221"/>
      <c r="C55" s="220"/>
      <c r="D55" s="220"/>
      <c r="E55" s="219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</row>
    <row r="56" spans="1:22" ht="12" customHeight="1" x14ac:dyDescent="0.4">
      <c r="A56" s="256"/>
      <c r="B56" s="217" t="s">
        <v>8</v>
      </c>
      <c r="C56" s="216">
        <v>30</v>
      </c>
      <c r="D56" s="216" t="s">
        <v>38</v>
      </c>
      <c r="E56" s="215">
        <v>9231</v>
      </c>
      <c r="F56" s="124">
        <v>8002</v>
      </c>
      <c r="G56" s="124">
        <v>1229</v>
      </c>
      <c r="H56" s="124">
        <v>2292</v>
      </c>
      <c r="I56" s="124">
        <v>1759</v>
      </c>
      <c r="J56" s="124">
        <v>533</v>
      </c>
      <c r="K56" s="124">
        <v>6939</v>
      </c>
      <c r="L56" s="124">
        <v>6243</v>
      </c>
      <c r="M56" s="124">
        <v>695</v>
      </c>
      <c r="N56" s="124">
        <v>9159</v>
      </c>
      <c r="O56" s="124">
        <v>1217</v>
      </c>
      <c r="P56" s="124">
        <v>7942</v>
      </c>
      <c r="Q56" s="124">
        <v>2221</v>
      </c>
      <c r="R56" s="124">
        <v>522</v>
      </c>
      <c r="S56" s="124">
        <v>1699</v>
      </c>
      <c r="T56" s="124">
        <v>6939</v>
      </c>
      <c r="U56" s="124">
        <v>695</v>
      </c>
      <c r="V56" s="124">
        <v>6243</v>
      </c>
    </row>
    <row r="57" spans="1:22" ht="12" customHeight="1" x14ac:dyDescent="0.4">
      <c r="A57" s="256"/>
      <c r="B57" s="217" t="s">
        <v>202</v>
      </c>
      <c r="C57" s="216" t="s">
        <v>11</v>
      </c>
      <c r="D57" s="216"/>
      <c r="E57" s="215">
        <v>9277</v>
      </c>
      <c r="F57" s="124">
        <v>8035</v>
      </c>
      <c r="G57" s="124">
        <v>1242</v>
      </c>
      <c r="H57" s="124">
        <v>2299</v>
      </c>
      <c r="I57" s="124">
        <v>1765</v>
      </c>
      <c r="J57" s="124">
        <v>535</v>
      </c>
      <c r="K57" s="124">
        <v>6977</v>
      </c>
      <c r="L57" s="124">
        <v>6270</v>
      </c>
      <c r="M57" s="124">
        <v>707</v>
      </c>
      <c r="N57" s="124">
        <v>9202</v>
      </c>
      <c r="O57" s="124">
        <v>1228</v>
      </c>
      <c r="P57" s="124">
        <v>7974</v>
      </c>
      <c r="Q57" s="124">
        <v>2225</v>
      </c>
      <c r="R57" s="124">
        <v>521</v>
      </c>
      <c r="S57" s="124">
        <v>1704</v>
      </c>
      <c r="T57" s="124">
        <v>6977</v>
      </c>
      <c r="U57" s="124">
        <v>707</v>
      </c>
      <c r="V57" s="124">
        <v>6270</v>
      </c>
    </row>
    <row r="58" spans="1:22" ht="12" customHeight="1" x14ac:dyDescent="0.4">
      <c r="A58" s="256"/>
      <c r="B58" s="217"/>
      <c r="C58" s="216">
        <v>2</v>
      </c>
      <c r="D58" s="216"/>
      <c r="E58" s="215">
        <v>7512</v>
      </c>
      <c r="F58" s="124">
        <v>6472</v>
      </c>
      <c r="G58" s="124">
        <v>1040</v>
      </c>
      <c r="H58" s="124">
        <v>1748</v>
      </c>
      <c r="I58" s="124">
        <v>1330</v>
      </c>
      <c r="J58" s="124">
        <v>418</v>
      </c>
      <c r="K58" s="124">
        <v>5764</v>
      </c>
      <c r="L58" s="124">
        <v>5143</v>
      </c>
      <c r="M58" s="124">
        <v>621</v>
      </c>
      <c r="N58" s="124">
        <v>7451</v>
      </c>
      <c r="O58" s="124">
        <v>1027</v>
      </c>
      <c r="P58" s="124">
        <v>6424</v>
      </c>
      <c r="Q58" s="124">
        <v>1687</v>
      </c>
      <c r="R58" s="124">
        <v>405</v>
      </c>
      <c r="S58" s="124">
        <v>1281</v>
      </c>
      <c r="T58" s="124">
        <v>5764</v>
      </c>
      <c r="U58" s="124">
        <v>621</v>
      </c>
      <c r="V58" s="124">
        <v>5143</v>
      </c>
    </row>
    <row r="59" spans="1:22" ht="12" customHeight="1" x14ac:dyDescent="0.4">
      <c r="A59" s="256"/>
      <c r="B59" s="217"/>
      <c r="C59" s="216">
        <v>3</v>
      </c>
      <c r="D59" s="216"/>
      <c r="E59" s="215">
        <v>7003</v>
      </c>
      <c r="F59" s="124">
        <v>5932</v>
      </c>
      <c r="G59" s="124">
        <v>1071</v>
      </c>
      <c r="H59" s="124">
        <v>1813</v>
      </c>
      <c r="I59" s="124">
        <v>1383</v>
      </c>
      <c r="J59" s="124">
        <v>430</v>
      </c>
      <c r="K59" s="124">
        <v>5190</v>
      </c>
      <c r="L59" s="124">
        <v>4549</v>
      </c>
      <c r="M59" s="124">
        <v>642</v>
      </c>
      <c r="N59" s="124">
        <v>6923</v>
      </c>
      <c r="O59" s="124">
        <v>1058</v>
      </c>
      <c r="P59" s="124">
        <v>5865</v>
      </c>
      <c r="Q59" s="124">
        <v>1733</v>
      </c>
      <c r="R59" s="124">
        <v>417</v>
      </c>
      <c r="S59" s="124">
        <v>1316</v>
      </c>
      <c r="T59" s="124">
        <v>5190</v>
      </c>
      <c r="U59" s="124">
        <v>642</v>
      </c>
      <c r="V59" s="124">
        <v>4549</v>
      </c>
    </row>
    <row r="60" spans="1:22" ht="12" customHeight="1" x14ac:dyDescent="0.4">
      <c r="A60" s="256"/>
      <c r="B60" s="217"/>
      <c r="C60" s="216">
        <v>4</v>
      </c>
      <c r="D60" s="216"/>
      <c r="E60" s="215">
        <v>7396</v>
      </c>
      <c r="F60" s="124">
        <v>6245</v>
      </c>
      <c r="G60" s="124">
        <v>1151</v>
      </c>
      <c r="H60" s="124">
        <v>2003</v>
      </c>
      <c r="I60" s="124">
        <v>1524</v>
      </c>
      <c r="J60" s="124">
        <v>479</v>
      </c>
      <c r="K60" s="124">
        <v>5393</v>
      </c>
      <c r="L60" s="124">
        <v>4721</v>
      </c>
      <c r="M60" s="124">
        <v>671</v>
      </c>
      <c r="N60" s="124">
        <v>7295</v>
      </c>
      <c r="O60" s="124">
        <v>1138</v>
      </c>
      <c r="P60" s="124">
        <v>6157</v>
      </c>
      <c r="Q60" s="124">
        <v>1902</v>
      </c>
      <c r="R60" s="124">
        <v>466</v>
      </c>
      <c r="S60" s="124">
        <v>1436</v>
      </c>
      <c r="T60" s="124">
        <v>5393</v>
      </c>
      <c r="U60" s="124">
        <v>671</v>
      </c>
      <c r="V60" s="124">
        <v>4721</v>
      </c>
    </row>
    <row r="61" spans="1:22" ht="6" customHeight="1" x14ac:dyDescent="0.4">
      <c r="A61" s="257"/>
      <c r="B61" s="214"/>
      <c r="C61" s="213"/>
      <c r="D61" s="213"/>
      <c r="E61" s="212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</row>
    <row r="62" spans="1:22" ht="12" customHeight="1" x14ac:dyDescent="0.4">
      <c r="A62" s="211" t="s">
        <v>191</v>
      </c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</row>
    <row r="63" spans="1:22" ht="12" customHeight="1" x14ac:dyDescent="0.4">
      <c r="A63" s="210" t="s">
        <v>201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</row>
    <row r="64" spans="1:22" s="207" customFormat="1" ht="12" customHeight="1" x14ac:dyDescent="0.15">
      <c r="A64" s="208"/>
      <c r="B64" s="209"/>
      <c r="C64" s="209"/>
      <c r="D64" s="209"/>
      <c r="E64" s="209"/>
      <c r="F64" s="209"/>
      <c r="G64" s="209"/>
      <c r="H64" s="209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</row>
    <row r="65" ht="12" customHeight="1" x14ac:dyDescent="0.4"/>
  </sheetData>
  <mergeCells count="18">
    <mergeCell ref="A41:A47"/>
    <mergeCell ref="A48:A54"/>
    <mergeCell ref="A55:A61"/>
    <mergeCell ref="A6:A12"/>
    <mergeCell ref="A13:A19"/>
    <mergeCell ref="A20:A26"/>
    <mergeCell ref="A27:A33"/>
    <mergeCell ref="A34:A40"/>
    <mergeCell ref="A3:A5"/>
    <mergeCell ref="B3:D5"/>
    <mergeCell ref="E3:M3"/>
    <mergeCell ref="N3:V3"/>
    <mergeCell ref="E4:G4"/>
    <mergeCell ref="H4:J4"/>
    <mergeCell ref="K4:M4"/>
    <mergeCell ref="N4:P4"/>
    <mergeCell ref="Q4:S4"/>
    <mergeCell ref="T4:V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colBreaks count="1" manualBreakCount="1">
    <brk id="13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zoomScaleSheetLayoutView="100" workbookViewId="0"/>
  </sheetViews>
  <sheetFormatPr defaultColWidth="7.5" defaultRowHeight="7.9" customHeight="1" outlineLevelCol="1" x14ac:dyDescent="0.4"/>
  <cols>
    <col min="1" max="1" width="16.5" style="92" customWidth="1"/>
    <col min="2" max="2" width="9" style="92" hidden="1" customWidth="1" outlineLevel="1"/>
    <col min="3" max="3" width="7.5" style="92" hidden="1" customWidth="1" outlineLevel="1"/>
    <col min="4" max="5" width="9" style="92" hidden="1" customWidth="1" outlineLevel="1"/>
    <col min="6" max="6" width="9" style="92" customWidth="1" collapsed="1"/>
    <col min="7" max="7" width="7.875" style="92" customWidth="1"/>
    <col min="8" max="10" width="9" style="92" customWidth="1"/>
    <col min="11" max="11" width="7.875" style="92" customWidth="1"/>
    <col min="12" max="13" width="9" style="92" customWidth="1"/>
    <col min="14" max="16384" width="7.5" style="92"/>
  </cols>
  <sheetData>
    <row r="1" spans="1:13" s="126" customFormat="1" ht="24" customHeight="1" x14ac:dyDescent="0.4">
      <c r="A1" s="127" t="s">
        <v>128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2" customHeight="1" x14ac:dyDescent="0.4"/>
    <row r="3" spans="1:13" ht="12" customHeight="1" x14ac:dyDescent="0.4">
      <c r="A3" s="259" t="s">
        <v>127</v>
      </c>
      <c r="B3" s="262" t="s">
        <v>126</v>
      </c>
      <c r="C3" s="263"/>
      <c r="D3" s="263"/>
      <c r="E3" s="263"/>
      <c r="F3" s="262" t="s">
        <v>125</v>
      </c>
      <c r="G3" s="263"/>
      <c r="H3" s="263"/>
      <c r="I3" s="263"/>
      <c r="J3" s="262" t="s">
        <v>124</v>
      </c>
      <c r="K3" s="263"/>
      <c r="L3" s="263"/>
      <c r="M3" s="263"/>
    </row>
    <row r="4" spans="1:13" ht="12" customHeight="1" x14ac:dyDescent="0.4">
      <c r="A4" s="260"/>
      <c r="B4" s="264" t="s">
        <v>123</v>
      </c>
      <c r="C4" s="267" t="s">
        <v>122</v>
      </c>
      <c r="D4" s="268"/>
      <c r="E4" s="268"/>
      <c r="F4" s="264" t="s">
        <v>123</v>
      </c>
      <c r="G4" s="267" t="s">
        <v>122</v>
      </c>
      <c r="H4" s="268"/>
      <c r="I4" s="268"/>
      <c r="J4" s="264" t="s">
        <v>123</v>
      </c>
      <c r="K4" s="267" t="s">
        <v>122</v>
      </c>
      <c r="L4" s="268"/>
      <c r="M4" s="268"/>
    </row>
    <row r="5" spans="1:13" ht="12" customHeight="1" x14ac:dyDescent="0.4">
      <c r="A5" s="260"/>
      <c r="B5" s="265"/>
      <c r="C5" s="125" t="s">
        <v>121</v>
      </c>
      <c r="D5" s="125" t="s">
        <v>119</v>
      </c>
      <c r="E5" s="125" t="s">
        <v>118</v>
      </c>
      <c r="F5" s="265"/>
      <c r="G5" s="125" t="s">
        <v>121</v>
      </c>
      <c r="H5" s="125" t="s">
        <v>119</v>
      </c>
      <c r="I5" s="125" t="s">
        <v>118</v>
      </c>
      <c r="J5" s="265"/>
      <c r="K5" s="125" t="s">
        <v>121</v>
      </c>
      <c r="L5" s="125" t="s">
        <v>119</v>
      </c>
      <c r="M5" s="125" t="s">
        <v>118</v>
      </c>
    </row>
    <row r="6" spans="1:13" ht="12" customHeight="1" x14ac:dyDescent="0.4">
      <c r="A6" s="261"/>
      <c r="B6" s="266"/>
      <c r="C6" s="48" t="s">
        <v>117</v>
      </c>
      <c r="D6" s="48" t="s">
        <v>117</v>
      </c>
      <c r="E6" s="48" t="s">
        <v>117</v>
      </c>
      <c r="F6" s="266"/>
      <c r="G6" s="48" t="s">
        <v>117</v>
      </c>
      <c r="H6" s="48" t="s">
        <v>117</v>
      </c>
      <c r="I6" s="48" t="s">
        <v>117</v>
      </c>
      <c r="J6" s="266"/>
      <c r="K6" s="48" t="s">
        <v>117</v>
      </c>
      <c r="L6" s="48" t="s">
        <v>117</v>
      </c>
      <c r="M6" s="48" t="s">
        <v>117</v>
      </c>
    </row>
    <row r="7" spans="1:13" ht="12" customHeight="1" x14ac:dyDescent="0.4">
      <c r="A7" s="102" t="s">
        <v>116</v>
      </c>
      <c r="B7" s="123"/>
      <c r="C7" s="124"/>
      <c r="D7" s="124"/>
      <c r="E7" s="124"/>
      <c r="F7" s="123"/>
      <c r="G7" s="124"/>
      <c r="H7" s="124"/>
      <c r="I7" s="124"/>
      <c r="J7" s="123"/>
      <c r="K7" s="124"/>
      <c r="L7" s="124"/>
      <c r="M7" s="124"/>
    </row>
    <row r="8" spans="1:13" ht="12" customHeight="1" x14ac:dyDescent="0.4">
      <c r="A8" s="107" t="s">
        <v>115</v>
      </c>
      <c r="B8" s="123">
        <v>178.5</v>
      </c>
      <c r="C8" s="121">
        <v>6292</v>
      </c>
      <c r="D8" s="121">
        <v>2628</v>
      </c>
      <c r="E8" s="121">
        <v>3664</v>
      </c>
      <c r="F8" s="123">
        <v>178.5</v>
      </c>
      <c r="G8" s="121">
        <v>4407</v>
      </c>
      <c r="H8" s="121">
        <v>1986</v>
      </c>
      <c r="I8" s="121">
        <v>2421</v>
      </c>
      <c r="J8" s="122">
        <v>178.5</v>
      </c>
      <c r="K8" s="121">
        <v>4821</v>
      </c>
      <c r="L8" s="121">
        <v>2025</v>
      </c>
      <c r="M8" s="121">
        <v>2796</v>
      </c>
    </row>
    <row r="9" spans="1:13" ht="12" customHeight="1" x14ac:dyDescent="0.4">
      <c r="A9" s="107" t="s">
        <v>114</v>
      </c>
      <c r="B9" s="123">
        <v>127.5</v>
      </c>
      <c r="C9" s="121">
        <v>3275</v>
      </c>
      <c r="D9" s="121">
        <v>1176</v>
      </c>
      <c r="E9" s="121">
        <v>2099</v>
      </c>
      <c r="F9" s="123">
        <v>137</v>
      </c>
      <c r="G9" s="121">
        <v>2555</v>
      </c>
      <c r="H9" s="121">
        <v>970</v>
      </c>
      <c r="I9" s="121">
        <v>1585</v>
      </c>
      <c r="J9" s="122">
        <v>137</v>
      </c>
      <c r="K9" s="121">
        <v>2776</v>
      </c>
      <c r="L9" s="121">
        <v>1039</v>
      </c>
      <c r="M9" s="121">
        <v>1737</v>
      </c>
    </row>
    <row r="10" spans="1:13" ht="12" customHeight="1" x14ac:dyDescent="0.4">
      <c r="A10" s="107" t="s">
        <v>113</v>
      </c>
      <c r="B10" s="123">
        <v>61</v>
      </c>
      <c r="C10" s="258">
        <v>1569</v>
      </c>
      <c r="D10" s="258">
        <v>638</v>
      </c>
      <c r="E10" s="258">
        <v>931</v>
      </c>
      <c r="F10" s="123">
        <v>56.5</v>
      </c>
      <c r="G10" s="258">
        <v>1098</v>
      </c>
      <c r="H10" s="258">
        <v>482</v>
      </c>
      <c r="I10" s="258">
        <v>616</v>
      </c>
      <c r="J10" s="122">
        <v>56.5</v>
      </c>
      <c r="K10" s="258">
        <v>1170</v>
      </c>
      <c r="L10" s="258">
        <v>492</v>
      </c>
      <c r="M10" s="258">
        <v>678</v>
      </c>
    </row>
    <row r="11" spans="1:13" ht="12" customHeight="1" x14ac:dyDescent="0.4">
      <c r="A11" s="107" t="s">
        <v>112</v>
      </c>
      <c r="B11" s="123">
        <v>26</v>
      </c>
      <c r="C11" s="258"/>
      <c r="D11" s="258"/>
      <c r="E11" s="258"/>
      <c r="F11" s="123">
        <v>26</v>
      </c>
      <c r="G11" s="258"/>
      <c r="H11" s="258"/>
      <c r="I11" s="258"/>
      <c r="J11" s="122">
        <v>23</v>
      </c>
      <c r="K11" s="258"/>
      <c r="L11" s="258"/>
      <c r="M11" s="258"/>
    </row>
    <row r="12" spans="1:13" ht="12" customHeight="1" x14ac:dyDescent="0.4">
      <c r="A12" s="107" t="s">
        <v>111</v>
      </c>
      <c r="B12" s="123">
        <v>56</v>
      </c>
      <c r="C12" s="121">
        <v>901</v>
      </c>
      <c r="D12" s="121">
        <v>407</v>
      </c>
      <c r="E12" s="121">
        <v>495</v>
      </c>
      <c r="F12" s="123">
        <v>49.5</v>
      </c>
      <c r="G12" s="121">
        <v>669</v>
      </c>
      <c r="H12" s="121">
        <v>306</v>
      </c>
      <c r="I12" s="121">
        <v>363</v>
      </c>
      <c r="J12" s="122">
        <v>49.5</v>
      </c>
      <c r="K12" s="121">
        <v>678</v>
      </c>
      <c r="L12" s="121">
        <v>311</v>
      </c>
      <c r="M12" s="121">
        <v>367</v>
      </c>
    </row>
    <row r="13" spans="1:13" ht="12" customHeight="1" x14ac:dyDescent="0.4">
      <c r="A13" s="107" t="s">
        <v>110</v>
      </c>
      <c r="B13" s="123">
        <v>68.5</v>
      </c>
      <c r="C13" s="121">
        <v>880</v>
      </c>
      <c r="D13" s="121">
        <v>418</v>
      </c>
      <c r="E13" s="121">
        <v>462</v>
      </c>
      <c r="F13" s="123">
        <v>68.5</v>
      </c>
      <c r="G13" s="121">
        <v>628</v>
      </c>
      <c r="H13" s="121">
        <v>297</v>
      </c>
      <c r="I13" s="121">
        <v>331</v>
      </c>
      <c r="J13" s="122">
        <v>68.5</v>
      </c>
      <c r="K13" s="121">
        <v>661</v>
      </c>
      <c r="L13" s="121">
        <v>303</v>
      </c>
      <c r="M13" s="121">
        <v>358</v>
      </c>
    </row>
    <row r="14" spans="1:13" ht="12" customHeight="1" x14ac:dyDescent="0.4">
      <c r="A14" s="107" t="s">
        <v>109</v>
      </c>
      <c r="B14" s="123">
        <v>34</v>
      </c>
      <c r="C14" s="121">
        <v>707</v>
      </c>
      <c r="D14" s="121">
        <v>307</v>
      </c>
      <c r="E14" s="121">
        <v>400</v>
      </c>
      <c r="F14" s="123">
        <v>34</v>
      </c>
      <c r="G14" s="121">
        <v>521</v>
      </c>
      <c r="H14" s="121">
        <v>232</v>
      </c>
      <c r="I14" s="121">
        <v>289</v>
      </c>
      <c r="J14" s="122">
        <v>34</v>
      </c>
      <c r="K14" s="121">
        <v>542</v>
      </c>
      <c r="L14" s="121">
        <v>236</v>
      </c>
      <c r="M14" s="121">
        <v>306</v>
      </c>
    </row>
    <row r="15" spans="1:13" ht="12" customHeight="1" x14ac:dyDescent="0.4">
      <c r="A15" s="107" t="s">
        <v>108</v>
      </c>
      <c r="B15" s="123">
        <v>38</v>
      </c>
      <c r="C15" s="121">
        <v>357</v>
      </c>
      <c r="D15" s="121">
        <v>149</v>
      </c>
      <c r="E15" s="121">
        <v>208</v>
      </c>
      <c r="F15" s="123">
        <v>38</v>
      </c>
      <c r="G15" s="121">
        <v>266</v>
      </c>
      <c r="H15" s="121">
        <v>113</v>
      </c>
      <c r="I15" s="121">
        <v>153</v>
      </c>
      <c r="J15" s="122">
        <v>38</v>
      </c>
      <c r="K15" s="121">
        <v>280</v>
      </c>
      <c r="L15" s="121">
        <v>114</v>
      </c>
      <c r="M15" s="121">
        <v>165</v>
      </c>
    </row>
    <row r="16" spans="1:13" ht="12" customHeight="1" x14ac:dyDescent="0.4">
      <c r="A16" s="105" t="s">
        <v>94</v>
      </c>
      <c r="B16" s="120">
        <v>589.5</v>
      </c>
      <c r="C16" s="104">
        <v>13981</v>
      </c>
      <c r="D16" s="104">
        <v>5723</v>
      </c>
      <c r="E16" s="104">
        <v>8259</v>
      </c>
      <c r="F16" s="120">
        <v>588</v>
      </c>
      <c r="G16" s="104">
        <v>10144</v>
      </c>
      <c r="H16" s="104">
        <v>4386</v>
      </c>
      <c r="I16" s="104">
        <v>5758</v>
      </c>
      <c r="J16" s="120">
        <v>585</v>
      </c>
      <c r="K16" s="104">
        <v>10928</v>
      </c>
      <c r="L16" s="104">
        <v>4520</v>
      </c>
      <c r="M16" s="104">
        <v>6407</v>
      </c>
    </row>
    <row r="17" spans="1:13" ht="12" customHeight="1" x14ac:dyDescent="0.4">
      <c r="A17" s="102" t="s">
        <v>107</v>
      </c>
      <c r="B17" s="119"/>
      <c r="C17" s="118"/>
      <c r="D17" s="118"/>
      <c r="E17" s="118"/>
      <c r="F17" s="117"/>
      <c r="G17" s="116"/>
      <c r="H17" s="116"/>
      <c r="I17" s="116"/>
      <c r="J17" s="117"/>
      <c r="K17" s="116"/>
      <c r="L17" s="116"/>
      <c r="M17" s="116"/>
    </row>
    <row r="18" spans="1:13" ht="12" customHeight="1" x14ac:dyDescent="0.4">
      <c r="A18" s="107" t="s">
        <v>106</v>
      </c>
      <c r="B18" s="115">
        <v>150</v>
      </c>
      <c r="C18" s="114">
        <v>272899.18799103412</v>
      </c>
      <c r="D18" s="114">
        <v>30720</v>
      </c>
      <c r="E18" s="114">
        <v>242179.18799103409</v>
      </c>
      <c r="F18" s="115">
        <v>150</v>
      </c>
      <c r="G18" s="114">
        <v>188401.53062972898</v>
      </c>
      <c r="H18" s="114">
        <v>23280</v>
      </c>
      <c r="I18" s="114">
        <v>165121.53062972898</v>
      </c>
      <c r="J18" s="64">
        <v>150</v>
      </c>
      <c r="K18" s="114">
        <v>197525</v>
      </c>
      <c r="L18" s="114">
        <v>23820</v>
      </c>
      <c r="M18" s="114">
        <v>173705</v>
      </c>
    </row>
    <row r="19" spans="1:13" ht="12" customHeight="1" x14ac:dyDescent="0.4">
      <c r="A19" s="107" t="s">
        <v>105</v>
      </c>
      <c r="B19" s="115">
        <v>119</v>
      </c>
      <c r="C19" s="114">
        <v>653003.15781375626</v>
      </c>
      <c r="D19" s="114">
        <v>144120</v>
      </c>
      <c r="E19" s="114">
        <v>508883.1578137562</v>
      </c>
      <c r="F19" s="115">
        <v>119</v>
      </c>
      <c r="G19" s="114">
        <v>476916.7073560573</v>
      </c>
      <c r="H19" s="114">
        <v>117000</v>
      </c>
      <c r="I19" s="114">
        <v>359916.7073560573</v>
      </c>
      <c r="J19" s="64">
        <v>107</v>
      </c>
      <c r="K19" s="114">
        <v>612449</v>
      </c>
      <c r="L19" s="114">
        <v>232320</v>
      </c>
      <c r="M19" s="114">
        <v>380129</v>
      </c>
    </row>
    <row r="20" spans="1:13" ht="12" customHeight="1" x14ac:dyDescent="0.4">
      <c r="A20" s="107" t="s">
        <v>104</v>
      </c>
      <c r="B20" s="115">
        <v>135</v>
      </c>
      <c r="C20" s="114">
        <v>1301929.1592526163</v>
      </c>
      <c r="D20" s="114">
        <v>326040</v>
      </c>
      <c r="E20" s="114">
        <v>975889.15925261634</v>
      </c>
      <c r="F20" s="115">
        <v>135</v>
      </c>
      <c r="G20" s="114">
        <v>960321.30883010058</v>
      </c>
      <c r="H20" s="114">
        <v>260820</v>
      </c>
      <c r="I20" s="114">
        <v>699501.30883010058</v>
      </c>
      <c r="J20" s="64">
        <v>135</v>
      </c>
      <c r="K20" s="114">
        <v>1064915</v>
      </c>
      <c r="L20" s="114">
        <v>266400</v>
      </c>
      <c r="M20" s="114">
        <v>798515</v>
      </c>
    </row>
    <row r="21" spans="1:13" ht="12" customHeight="1" x14ac:dyDescent="0.4">
      <c r="A21" s="107" t="s">
        <v>103</v>
      </c>
      <c r="B21" s="115">
        <v>98</v>
      </c>
      <c r="C21" s="114">
        <v>356214.0208011574</v>
      </c>
      <c r="D21" s="114">
        <v>117840</v>
      </c>
      <c r="E21" s="114">
        <v>238374.0208011574</v>
      </c>
      <c r="F21" s="115">
        <v>90</v>
      </c>
      <c r="G21" s="114">
        <v>252798.76701678219</v>
      </c>
      <c r="H21" s="114">
        <v>95040</v>
      </c>
      <c r="I21" s="114">
        <v>157758.76701678219</v>
      </c>
      <c r="J21" s="64">
        <v>68</v>
      </c>
      <c r="K21" s="114">
        <v>255385</v>
      </c>
      <c r="L21" s="114">
        <v>94380</v>
      </c>
      <c r="M21" s="114">
        <v>161005</v>
      </c>
    </row>
    <row r="22" spans="1:13" ht="12" customHeight="1" x14ac:dyDescent="0.4">
      <c r="A22" s="107" t="s">
        <v>102</v>
      </c>
      <c r="B22" s="115">
        <v>84</v>
      </c>
      <c r="C22" s="114">
        <v>335743.09246056498</v>
      </c>
      <c r="D22" s="114">
        <v>68700</v>
      </c>
      <c r="E22" s="114">
        <v>267043.09246056498</v>
      </c>
      <c r="F22" s="115">
        <v>84</v>
      </c>
      <c r="G22" s="114">
        <v>256410.60051297079</v>
      </c>
      <c r="H22" s="114">
        <v>56520</v>
      </c>
      <c r="I22" s="114">
        <v>199890.60051297079</v>
      </c>
      <c r="J22" s="64">
        <v>56</v>
      </c>
      <c r="K22" s="114">
        <v>228790</v>
      </c>
      <c r="L22" s="114">
        <v>54660</v>
      </c>
      <c r="M22" s="114">
        <v>174130</v>
      </c>
    </row>
    <row r="23" spans="1:13" ht="12" customHeight="1" x14ac:dyDescent="0.4">
      <c r="A23" s="107" t="s">
        <v>101</v>
      </c>
      <c r="B23" s="115">
        <v>692</v>
      </c>
      <c r="C23" s="114">
        <v>3534235.6952863252</v>
      </c>
      <c r="D23" s="114">
        <v>953479</v>
      </c>
      <c r="E23" s="114">
        <v>2580756.6952863252</v>
      </c>
      <c r="F23" s="115">
        <v>764</v>
      </c>
      <c r="G23" s="114">
        <v>2641350.178025485</v>
      </c>
      <c r="H23" s="114">
        <v>771484</v>
      </c>
      <c r="I23" s="114">
        <v>1869866.1780254852</v>
      </c>
      <c r="J23" s="64">
        <v>575</v>
      </c>
      <c r="K23" s="114">
        <v>2800880</v>
      </c>
      <c r="L23" s="114">
        <v>756720</v>
      </c>
      <c r="M23" s="114">
        <v>2044160</v>
      </c>
    </row>
    <row r="24" spans="1:13" ht="12" customHeight="1" x14ac:dyDescent="0.4">
      <c r="A24" s="107" t="s">
        <v>100</v>
      </c>
      <c r="B24" s="115">
        <v>112</v>
      </c>
      <c r="C24" s="114">
        <v>917921.71895677387</v>
      </c>
      <c r="D24" s="114">
        <v>218040</v>
      </c>
      <c r="E24" s="114">
        <v>699881.71895677387</v>
      </c>
      <c r="F24" s="115">
        <v>112</v>
      </c>
      <c r="G24" s="114">
        <v>681810.19092691841</v>
      </c>
      <c r="H24" s="114">
        <v>171780</v>
      </c>
      <c r="I24" s="114">
        <v>510030.19092691841</v>
      </c>
      <c r="J24" s="64">
        <v>112</v>
      </c>
      <c r="K24" s="114">
        <v>732825</v>
      </c>
      <c r="L24" s="114">
        <v>175320</v>
      </c>
      <c r="M24" s="114">
        <v>557505</v>
      </c>
    </row>
    <row r="25" spans="1:13" ht="12" customHeight="1" x14ac:dyDescent="0.4">
      <c r="A25" s="107" t="s">
        <v>99</v>
      </c>
      <c r="B25" s="115">
        <v>262</v>
      </c>
      <c r="C25" s="114">
        <v>1148590.0958165657</v>
      </c>
      <c r="D25" s="114">
        <v>227580</v>
      </c>
      <c r="E25" s="114">
        <v>921010.09581656579</v>
      </c>
      <c r="F25" s="115">
        <v>262</v>
      </c>
      <c r="G25" s="114">
        <v>845576.59389212495</v>
      </c>
      <c r="H25" s="114">
        <v>181320</v>
      </c>
      <c r="I25" s="114">
        <v>664256.59389212495</v>
      </c>
      <c r="J25" s="64">
        <v>242</v>
      </c>
      <c r="K25" s="114">
        <v>892965</v>
      </c>
      <c r="L25" s="114">
        <v>179580</v>
      </c>
      <c r="M25" s="114">
        <v>713385</v>
      </c>
    </row>
    <row r="26" spans="1:13" ht="12" customHeight="1" x14ac:dyDescent="0.4">
      <c r="A26" s="107" t="s">
        <v>98</v>
      </c>
      <c r="B26" s="115">
        <v>317</v>
      </c>
      <c r="C26" s="114">
        <v>1452423.8982231063</v>
      </c>
      <c r="D26" s="114">
        <v>289394</v>
      </c>
      <c r="E26" s="114">
        <v>1163029.8982231063</v>
      </c>
      <c r="F26" s="115">
        <v>271</v>
      </c>
      <c r="G26" s="114">
        <v>1022684.7261547663</v>
      </c>
      <c r="H26" s="114">
        <v>235888</v>
      </c>
      <c r="I26" s="114">
        <v>786796.72615476628</v>
      </c>
      <c r="J26" s="64">
        <v>271</v>
      </c>
      <c r="K26" s="114">
        <v>1083547</v>
      </c>
      <c r="L26" s="114">
        <v>232320</v>
      </c>
      <c r="M26" s="114">
        <v>851227</v>
      </c>
    </row>
    <row r="27" spans="1:13" ht="12" customHeight="1" x14ac:dyDescent="0.4">
      <c r="A27" s="107" t="s">
        <v>97</v>
      </c>
      <c r="B27" s="115">
        <v>66</v>
      </c>
      <c r="C27" s="114">
        <v>221059.13543536191</v>
      </c>
      <c r="D27" s="114">
        <v>46920</v>
      </c>
      <c r="E27" s="114">
        <v>174139.13543536191</v>
      </c>
      <c r="F27" s="115">
        <f>28*2</f>
        <v>56</v>
      </c>
      <c r="G27" s="114">
        <v>159660.0443029101</v>
      </c>
      <c r="H27" s="114">
        <v>37980</v>
      </c>
      <c r="I27" s="114">
        <v>121680.0443029101</v>
      </c>
      <c r="J27" s="64">
        <v>56</v>
      </c>
      <c r="K27" s="114">
        <v>164690</v>
      </c>
      <c r="L27" s="114">
        <v>36960</v>
      </c>
      <c r="M27" s="114">
        <v>127730</v>
      </c>
    </row>
    <row r="28" spans="1:13" ht="12" customHeight="1" x14ac:dyDescent="0.4">
      <c r="A28" s="107" t="s">
        <v>96</v>
      </c>
      <c r="B28" s="115">
        <v>200</v>
      </c>
      <c r="C28" s="114">
        <v>1617233.1696821782</v>
      </c>
      <c r="D28" s="114">
        <v>447067</v>
      </c>
      <c r="E28" s="114">
        <v>1170166.1696821782</v>
      </c>
      <c r="F28" s="115">
        <v>200</v>
      </c>
      <c r="G28" s="114">
        <v>1190726.2319435682</v>
      </c>
      <c r="H28" s="114">
        <v>357559</v>
      </c>
      <c r="I28" s="114">
        <v>833167.23194356833</v>
      </c>
      <c r="J28" s="64">
        <v>161</v>
      </c>
      <c r="K28" s="114">
        <v>914653</v>
      </c>
      <c r="L28" s="114">
        <v>94380</v>
      </c>
      <c r="M28" s="114">
        <v>820273</v>
      </c>
    </row>
    <row r="29" spans="1:13" ht="12" customHeight="1" x14ac:dyDescent="0.4">
      <c r="A29" s="107" t="s">
        <v>95</v>
      </c>
      <c r="B29" s="115">
        <v>101</v>
      </c>
      <c r="C29" s="114">
        <v>654873.01075338072</v>
      </c>
      <c r="D29" s="114">
        <v>138960</v>
      </c>
      <c r="E29" s="114">
        <v>515913.01075338072</v>
      </c>
      <c r="F29" s="115">
        <v>101</v>
      </c>
      <c r="G29" s="114">
        <v>487225.955667492</v>
      </c>
      <c r="H29" s="114">
        <v>109620</v>
      </c>
      <c r="I29" s="114">
        <v>377605.955667492</v>
      </c>
      <c r="J29" s="64">
        <v>101</v>
      </c>
      <c r="K29" s="114">
        <v>523733</v>
      </c>
      <c r="L29" s="114">
        <v>108180</v>
      </c>
      <c r="M29" s="114">
        <v>415553</v>
      </c>
    </row>
    <row r="30" spans="1:13" ht="12" customHeight="1" x14ac:dyDescent="0.4">
      <c r="A30" s="105" t="s">
        <v>94</v>
      </c>
      <c r="B30" s="111">
        <v>2336</v>
      </c>
      <c r="C30" s="113">
        <v>12466125.34247282</v>
      </c>
      <c r="D30" s="112">
        <v>3008860</v>
      </c>
      <c r="E30" s="112">
        <v>9457265.3424728196</v>
      </c>
      <c r="F30" s="111">
        <v>2344</v>
      </c>
      <c r="G30" s="113">
        <v>9163882.8352589048</v>
      </c>
      <c r="H30" s="112">
        <v>2418291</v>
      </c>
      <c r="I30" s="112">
        <v>6745591.8352589048</v>
      </c>
      <c r="J30" s="111">
        <v>2034</v>
      </c>
      <c r="K30" s="111">
        <v>9472</v>
      </c>
      <c r="L30" s="111">
        <v>2255</v>
      </c>
      <c r="M30" s="111">
        <v>7217</v>
      </c>
    </row>
    <row r="31" spans="1:13" ht="12" customHeight="1" x14ac:dyDescent="0.4">
      <c r="A31" s="102" t="s">
        <v>93</v>
      </c>
      <c r="B31" s="110"/>
      <c r="C31" s="110"/>
      <c r="D31" s="110"/>
      <c r="E31" s="110"/>
      <c r="F31" s="99"/>
      <c r="G31" s="99"/>
      <c r="H31" s="99"/>
      <c r="I31" s="99"/>
      <c r="J31" s="99"/>
      <c r="K31" s="99"/>
      <c r="L31" s="99"/>
      <c r="M31" s="99"/>
    </row>
    <row r="32" spans="1:13" ht="12" customHeight="1" x14ac:dyDescent="0.4">
      <c r="A32" s="107" t="s">
        <v>92</v>
      </c>
      <c r="B32" s="109">
        <v>1.5</v>
      </c>
      <c r="C32" s="99">
        <v>32</v>
      </c>
      <c r="D32" s="99">
        <v>1</v>
      </c>
      <c r="E32" s="99">
        <v>31</v>
      </c>
      <c r="F32" s="109">
        <v>1.5</v>
      </c>
      <c r="G32" s="99">
        <v>7</v>
      </c>
      <c r="H32" s="99">
        <v>0</v>
      </c>
      <c r="I32" s="99">
        <v>7</v>
      </c>
      <c r="J32" s="109">
        <v>1.5</v>
      </c>
      <c r="K32" s="99">
        <v>7</v>
      </c>
      <c r="L32" s="99">
        <v>0</v>
      </c>
      <c r="M32" s="99">
        <v>7</v>
      </c>
    </row>
    <row r="33" spans="1:13" ht="12" customHeight="1" x14ac:dyDescent="0.4">
      <c r="A33" s="107" t="s">
        <v>91</v>
      </c>
      <c r="B33" s="108">
        <v>24</v>
      </c>
      <c r="C33" s="99">
        <v>294</v>
      </c>
      <c r="D33" s="99">
        <v>11</v>
      </c>
      <c r="E33" s="99">
        <v>282</v>
      </c>
      <c r="F33" s="108">
        <v>24</v>
      </c>
      <c r="G33" s="99">
        <v>241</v>
      </c>
      <c r="H33" s="99">
        <v>12</v>
      </c>
      <c r="I33" s="99">
        <v>229</v>
      </c>
      <c r="J33" s="108">
        <v>31</v>
      </c>
      <c r="K33" s="99">
        <v>258</v>
      </c>
      <c r="L33" s="99">
        <v>14</v>
      </c>
      <c r="M33" s="99">
        <v>243</v>
      </c>
    </row>
    <row r="34" spans="1:13" ht="12" customHeight="1" x14ac:dyDescent="0.4">
      <c r="A34" s="107" t="s">
        <v>90</v>
      </c>
      <c r="B34" s="106">
        <v>31</v>
      </c>
      <c r="C34" s="99">
        <v>300</v>
      </c>
      <c r="D34" s="99">
        <v>50</v>
      </c>
      <c r="E34" s="99">
        <v>250</v>
      </c>
      <c r="F34" s="106">
        <v>31</v>
      </c>
      <c r="G34" s="99">
        <v>225</v>
      </c>
      <c r="H34" s="99">
        <v>37</v>
      </c>
      <c r="I34" s="99">
        <v>188</v>
      </c>
      <c r="J34" s="106">
        <v>31</v>
      </c>
      <c r="K34" s="99">
        <v>251</v>
      </c>
      <c r="L34" s="99">
        <v>35</v>
      </c>
      <c r="M34" s="99">
        <v>216</v>
      </c>
    </row>
    <row r="35" spans="1:13" ht="12" customHeight="1" x14ac:dyDescent="0.4">
      <c r="A35" s="107" t="s">
        <v>89</v>
      </c>
      <c r="B35" s="106">
        <v>15</v>
      </c>
      <c r="C35" s="99">
        <v>74</v>
      </c>
      <c r="D35" s="99">
        <v>8</v>
      </c>
      <c r="E35" s="99">
        <v>66</v>
      </c>
      <c r="F35" s="106">
        <v>15</v>
      </c>
      <c r="G35" s="99">
        <v>57</v>
      </c>
      <c r="H35" s="99">
        <v>8</v>
      </c>
      <c r="I35" s="99">
        <v>49</v>
      </c>
      <c r="J35" s="106">
        <v>15</v>
      </c>
      <c r="K35" s="99">
        <v>63</v>
      </c>
      <c r="L35" s="99">
        <v>11</v>
      </c>
      <c r="M35" s="99">
        <v>52</v>
      </c>
    </row>
    <row r="36" spans="1:13" ht="12" customHeight="1" x14ac:dyDescent="0.4">
      <c r="A36" s="105" t="s">
        <v>83</v>
      </c>
      <c r="B36" s="103">
        <f t="shared" ref="B36:I36" si="0">SUM(B32:B35)</f>
        <v>71.5</v>
      </c>
      <c r="C36" s="104">
        <f t="shared" si="0"/>
        <v>700</v>
      </c>
      <c r="D36" s="104">
        <f t="shared" si="0"/>
        <v>70</v>
      </c>
      <c r="E36" s="104">
        <f t="shared" si="0"/>
        <v>629</v>
      </c>
      <c r="F36" s="103">
        <f t="shared" si="0"/>
        <v>71.5</v>
      </c>
      <c r="G36" s="104">
        <f t="shared" si="0"/>
        <v>530</v>
      </c>
      <c r="H36" s="104">
        <f t="shared" si="0"/>
        <v>57</v>
      </c>
      <c r="I36" s="104">
        <f t="shared" si="0"/>
        <v>473</v>
      </c>
      <c r="J36" s="103">
        <v>78.5</v>
      </c>
      <c r="K36" s="103">
        <v>579</v>
      </c>
      <c r="L36" s="103">
        <v>60</v>
      </c>
      <c r="M36" s="103">
        <v>518</v>
      </c>
    </row>
    <row r="37" spans="1:13" ht="12" customHeight="1" x14ac:dyDescent="0.4">
      <c r="A37" s="102" t="s">
        <v>88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ht="12" customHeight="1" x14ac:dyDescent="0.4">
      <c r="A38" s="101" t="s">
        <v>87</v>
      </c>
      <c r="B38" s="99">
        <v>146</v>
      </c>
      <c r="C38" s="99">
        <v>432</v>
      </c>
      <c r="D38" s="99">
        <v>31</v>
      </c>
      <c r="E38" s="99">
        <v>401</v>
      </c>
      <c r="F38" s="99">
        <v>147</v>
      </c>
      <c r="G38" s="99">
        <v>310</v>
      </c>
      <c r="H38" s="99">
        <v>27</v>
      </c>
      <c r="I38" s="99">
        <v>283</v>
      </c>
      <c r="J38" s="99">
        <v>146</v>
      </c>
      <c r="K38" s="99">
        <v>84</v>
      </c>
      <c r="L38" s="99">
        <v>6</v>
      </c>
      <c r="M38" s="99">
        <v>78</v>
      </c>
    </row>
    <row r="39" spans="1:13" ht="12" customHeight="1" x14ac:dyDescent="0.4">
      <c r="A39" s="100" t="s">
        <v>86</v>
      </c>
      <c r="B39" s="99"/>
      <c r="C39" s="99"/>
      <c r="D39" s="99"/>
      <c r="E39" s="99"/>
      <c r="F39" s="99">
        <v>0</v>
      </c>
      <c r="G39" s="99">
        <v>0</v>
      </c>
      <c r="H39" s="99">
        <v>0</v>
      </c>
      <c r="I39" s="99">
        <v>0</v>
      </c>
      <c r="J39" s="99">
        <v>58</v>
      </c>
      <c r="K39" s="99">
        <v>111</v>
      </c>
      <c r="L39" s="99">
        <v>9</v>
      </c>
      <c r="M39" s="99">
        <v>102</v>
      </c>
    </row>
    <row r="40" spans="1:13" ht="12" customHeight="1" x14ac:dyDescent="0.4">
      <c r="A40" s="100" t="s">
        <v>85</v>
      </c>
      <c r="B40" s="99"/>
      <c r="C40" s="99"/>
      <c r="D40" s="99"/>
      <c r="E40" s="99"/>
      <c r="F40" s="99">
        <v>0</v>
      </c>
      <c r="G40" s="99">
        <v>0</v>
      </c>
      <c r="H40" s="99">
        <v>0</v>
      </c>
      <c r="I40" s="99">
        <v>0</v>
      </c>
      <c r="J40" s="99">
        <v>46</v>
      </c>
      <c r="K40" s="99">
        <v>63</v>
      </c>
      <c r="L40" s="99">
        <v>5</v>
      </c>
      <c r="M40" s="99">
        <v>58</v>
      </c>
    </row>
    <row r="41" spans="1:13" ht="12" customHeight="1" x14ac:dyDescent="0.4">
      <c r="A41" s="100" t="s">
        <v>84</v>
      </c>
      <c r="B41" s="99"/>
      <c r="C41" s="99"/>
      <c r="D41" s="99"/>
      <c r="E41" s="99"/>
      <c r="F41" s="99">
        <v>0</v>
      </c>
      <c r="G41" s="99">
        <v>0</v>
      </c>
      <c r="H41" s="99">
        <v>0</v>
      </c>
      <c r="I41" s="99">
        <v>0</v>
      </c>
      <c r="J41" s="99">
        <v>44</v>
      </c>
      <c r="K41" s="99">
        <v>74</v>
      </c>
      <c r="L41" s="99">
        <v>6</v>
      </c>
      <c r="M41" s="99">
        <v>68</v>
      </c>
    </row>
    <row r="42" spans="1:13" ht="12" customHeight="1" x14ac:dyDescent="0.4">
      <c r="A42" s="98" t="s">
        <v>83</v>
      </c>
      <c r="B42" s="97"/>
      <c r="C42" s="97"/>
      <c r="D42" s="97"/>
      <c r="E42" s="97"/>
      <c r="F42" s="96">
        <v>147</v>
      </c>
      <c r="G42" s="96">
        <v>310</v>
      </c>
      <c r="H42" s="96">
        <v>27</v>
      </c>
      <c r="I42" s="96">
        <v>283</v>
      </c>
      <c r="J42" s="96">
        <v>294</v>
      </c>
      <c r="K42" s="96">
        <v>332</v>
      </c>
      <c r="L42" s="96">
        <v>26</v>
      </c>
      <c r="M42" s="96">
        <v>306</v>
      </c>
    </row>
    <row r="43" spans="1:13" ht="12" customHeight="1" x14ac:dyDescent="0.4">
      <c r="A43" s="95" t="s">
        <v>82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spans="1:13" ht="12" customHeight="1" x14ac:dyDescent="0.15">
      <c r="A44" s="94" t="s">
        <v>81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1:13" ht="12" customHeight="1" x14ac:dyDescent="0.15">
      <c r="A45" s="94" t="s">
        <v>80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spans="1:13" ht="12" customHeight="1" x14ac:dyDescent="0.15">
      <c r="A46" s="94" t="s">
        <v>79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</row>
    <row r="47" spans="1:13" ht="12" customHeight="1" x14ac:dyDescent="0.15">
      <c r="A47" s="94" t="s">
        <v>78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ht="12" customHeight="1" x14ac:dyDescent="0.15">
      <c r="A48" s="94" t="s">
        <v>77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ht="12" customHeight="1" x14ac:dyDescent="0.15">
      <c r="A49" s="94" t="s">
        <v>76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</row>
    <row r="50" spans="1:13" ht="12" customHeight="1" x14ac:dyDescent="0.15">
      <c r="A50" s="9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ht="12" customHeight="1" x14ac:dyDescent="0.4"/>
  </sheetData>
  <mergeCells count="19">
    <mergeCell ref="J3:M3"/>
    <mergeCell ref="J4:J6"/>
    <mergeCell ref="K4:M4"/>
    <mergeCell ref="C10:C11"/>
    <mergeCell ref="D10:D11"/>
    <mergeCell ref="E10:E11"/>
    <mergeCell ref="G10:G11"/>
    <mergeCell ref="A3:A6"/>
    <mergeCell ref="B3:E3"/>
    <mergeCell ref="F3:I3"/>
    <mergeCell ref="B4:B6"/>
    <mergeCell ref="C4:E4"/>
    <mergeCell ref="F4:F6"/>
    <mergeCell ref="G4:I4"/>
    <mergeCell ref="H10:H11"/>
    <mergeCell ref="I10:I11"/>
    <mergeCell ref="K10:K11"/>
    <mergeCell ref="L10:L11"/>
    <mergeCell ref="M10:M1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6" style="18" customWidth="1"/>
    <col min="2" max="2" width="4.5" style="18" customWidth="1"/>
    <col min="3" max="3" width="3" style="18" customWidth="1"/>
    <col min="4" max="4" width="12" style="18" customWidth="1"/>
    <col min="5" max="7" width="10.5" style="18" customWidth="1"/>
    <col min="8" max="8" width="10.875" style="18" customWidth="1"/>
    <col min="9" max="9" width="7.5" style="18" customWidth="1"/>
    <col min="10" max="10" width="10.5" style="18" customWidth="1"/>
    <col min="11" max="11" width="7.5" style="18"/>
    <col min="12" max="12" width="9.375" style="18" bestFit="1" customWidth="1"/>
    <col min="13" max="16384" width="7.5" style="18"/>
  </cols>
  <sheetData>
    <row r="1" spans="1:13" ht="21.75" customHeight="1" x14ac:dyDescent="0.2">
      <c r="A1" s="55" t="s">
        <v>53</v>
      </c>
      <c r="B1" s="54"/>
      <c r="C1" s="54"/>
      <c r="D1" s="54"/>
      <c r="E1" s="54"/>
      <c r="F1" s="54"/>
      <c r="G1" s="54"/>
      <c r="H1" s="54"/>
      <c r="I1" s="54"/>
      <c r="J1" s="54"/>
    </row>
    <row r="2" spans="1:13" ht="12" customHeight="1" x14ac:dyDescent="0.4">
      <c r="A2" s="53"/>
      <c r="B2" s="53"/>
      <c r="C2" s="53"/>
      <c r="D2" s="53"/>
      <c r="E2" s="53"/>
      <c r="F2" s="53"/>
      <c r="G2" s="53"/>
      <c r="J2" s="52" t="s">
        <v>52</v>
      </c>
    </row>
    <row r="3" spans="1:13" ht="12" customHeight="1" x14ac:dyDescent="0.4">
      <c r="A3" s="259" t="s">
        <v>51</v>
      </c>
      <c r="B3" s="259"/>
      <c r="C3" s="275"/>
      <c r="D3" s="51" t="s">
        <v>50</v>
      </c>
      <c r="E3" s="267" t="s">
        <v>49</v>
      </c>
      <c r="F3" s="268"/>
      <c r="G3" s="267" t="s">
        <v>48</v>
      </c>
      <c r="H3" s="268"/>
      <c r="I3" s="50" t="s">
        <v>47</v>
      </c>
      <c r="J3" s="264" t="s">
        <v>46</v>
      </c>
    </row>
    <row r="4" spans="1:13" ht="12" customHeight="1" x14ac:dyDescent="0.4">
      <c r="A4" s="261"/>
      <c r="B4" s="261"/>
      <c r="C4" s="276"/>
      <c r="D4" s="49" t="s">
        <v>45</v>
      </c>
      <c r="E4" s="48" t="s">
        <v>44</v>
      </c>
      <c r="F4" s="48" t="s">
        <v>43</v>
      </c>
      <c r="G4" s="48" t="s">
        <v>42</v>
      </c>
      <c r="H4" s="47" t="s">
        <v>41</v>
      </c>
      <c r="I4" s="46" t="s">
        <v>40</v>
      </c>
      <c r="J4" s="266"/>
    </row>
    <row r="5" spans="1:13" ht="12" customHeight="1" x14ac:dyDescent="0.4">
      <c r="A5" s="45" t="s">
        <v>8</v>
      </c>
      <c r="B5" s="45">
        <v>30</v>
      </c>
      <c r="C5" s="43" t="s">
        <v>38</v>
      </c>
      <c r="D5" s="27">
        <v>1189336</v>
      </c>
      <c r="E5" s="27">
        <v>920873</v>
      </c>
      <c r="F5" s="27">
        <v>268464</v>
      </c>
      <c r="G5" s="27">
        <v>1158832</v>
      </c>
      <c r="H5" s="27">
        <v>30504</v>
      </c>
      <c r="I5" s="31">
        <v>97.4</v>
      </c>
      <c r="J5" s="27">
        <v>8072044</v>
      </c>
      <c r="L5" s="40"/>
    </row>
    <row r="6" spans="1:13" ht="12" customHeight="1" x14ac:dyDescent="0.4">
      <c r="A6" s="45" t="s">
        <v>37</v>
      </c>
      <c r="B6" s="45" t="s">
        <v>35</v>
      </c>
      <c r="C6" s="43"/>
      <c r="D6" s="27">
        <v>1191715</v>
      </c>
      <c r="E6" s="27">
        <v>924415</v>
      </c>
      <c r="F6" s="27">
        <v>267299</v>
      </c>
      <c r="G6" s="27">
        <v>1161525</v>
      </c>
      <c r="H6" s="27">
        <v>30190</v>
      </c>
      <c r="I6" s="31">
        <v>97.5</v>
      </c>
      <c r="J6" s="27">
        <v>8093686</v>
      </c>
      <c r="L6" s="40"/>
    </row>
    <row r="7" spans="1:13" ht="12" customHeight="1" x14ac:dyDescent="0.4">
      <c r="A7" s="45"/>
      <c r="B7" s="45">
        <v>2</v>
      </c>
      <c r="C7" s="43"/>
      <c r="D7" s="27">
        <v>1193615</v>
      </c>
      <c r="E7" s="27">
        <v>926395</v>
      </c>
      <c r="F7" s="27">
        <v>267221</v>
      </c>
      <c r="G7" s="27">
        <v>1163691</v>
      </c>
      <c r="H7" s="27">
        <v>29924</v>
      </c>
      <c r="I7" s="31">
        <v>97.5</v>
      </c>
      <c r="J7" s="27">
        <v>8089407</v>
      </c>
      <c r="L7" s="40"/>
    </row>
    <row r="8" spans="1:13" ht="12" customHeight="1" x14ac:dyDescent="0.4">
      <c r="A8" s="45"/>
      <c r="B8" s="44">
        <v>3</v>
      </c>
      <c r="C8" s="43"/>
      <c r="D8" s="41">
        <v>1194004</v>
      </c>
      <c r="E8" s="41">
        <v>927255</v>
      </c>
      <c r="F8" s="41">
        <v>266749</v>
      </c>
      <c r="G8" s="41">
        <v>1164805</v>
      </c>
      <c r="H8" s="41">
        <v>29199</v>
      </c>
      <c r="I8" s="42">
        <v>97.6</v>
      </c>
      <c r="J8" s="41">
        <v>8098298</v>
      </c>
      <c r="L8" s="40"/>
    </row>
    <row r="9" spans="1:13" ht="12" customHeight="1" x14ac:dyDescent="0.4">
      <c r="A9" s="39"/>
      <c r="B9" s="38">
        <v>4</v>
      </c>
      <c r="C9" s="37"/>
      <c r="D9" s="29">
        <v>1194672.2000000002</v>
      </c>
      <c r="E9" s="29">
        <v>928306.65</v>
      </c>
      <c r="F9" s="29">
        <v>266365.55</v>
      </c>
      <c r="G9" s="29">
        <v>1165781.82</v>
      </c>
      <c r="H9" s="29">
        <v>28890.379999999997</v>
      </c>
      <c r="I9" s="35">
        <v>97.6</v>
      </c>
      <c r="J9" s="29">
        <v>8112809.7400000002</v>
      </c>
      <c r="M9" s="36"/>
    </row>
    <row r="10" spans="1:13" ht="12" customHeight="1" x14ac:dyDescent="0.4">
      <c r="A10" s="269" t="s">
        <v>34</v>
      </c>
      <c r="B10" s="269"/>
      <c r="C10" s="270"/>
      <c r="D10" s="29">
        <v>17357</v>
      </c>
      <c r="E10" s="29">
        <v>17357</v>
      </c>
      <c r="F10" s="29">
        <v>0</v>
      </c>
      <c r="G10" s="29">
        <v>17357</v>
      </c>
      <c r="H10" s="29">
        <v>0</v>
      </c>
      <c r="I10" s="35">
        <v>100</v>
      </c>
      <c r="J10" s="29">
        <v>288247</v>
      </c>
    </row>
    <row r="11" spans="1:13" ht="12" customHeight="1" x14ac:dyDescent="0.4">
      <c r="A11" s="271" t="s">
        <v>33</v>
      </c>
      <c r="B11" s="271"/>
      <c r="C11" s="272"/>
      <c r="D11" s="27">
        <v>11999</v>
      </c>
      <c r="E11" s="27">
        <v>11999</v>
      </c>
      <c r="F11" s="27">
        <v>0</v>
      </c>
      <c r="G11" s="27">
        <v>11999</v>
      </c>
      <c r="H11" s="27">
        <v>0</v>
      </c>
      <c r="I11" s="31">
        <v>100</v>
      </c>
      <c r="J11" s="27">
        <v>237453</v>
      </c>
    </row>
    <row r="12" spans="1:13" ht="12" customHeight="1" x14ac:dyDescent="0.4">
      <c r="A12" s="271" t="s">
        <v>32</v>
      </c>
      <c r="B12" s="271"/>
      <c r="C12" s="272"/>
      <c r="D12" s="27">
        <v>5358</v>
      </c>
      <c r="E12" s="27">
        <v>5358</v>
      </c>
      <c r="F12" s="27">
        <v>0</v>
      </c>
      <c r="G12" s="27">
        <v>5358</v>
      </c>
      <c r="H12" s="27">
        <v>0</v>
      </c>
      <c r="I12" s="31">
        <v>100</v>
      </c>
      <c r="J12" s="27">
        <v>50794</v>
      </c>
    </row>
    <row r="13" spans="1:13" ht="12" customHeight="1" x14ac:dyDescent="0.4">
      <c r="A13" s="269" t="s">
        <v>31</v>
      </c>
      <c r="B13" s="269"/>
      <c r="C13" s="270"/>
      <c r="D13" s="29">
        <v>48571</v>
      </c>
      <c r="E13" s="29">
        <v>48140</v>
      </c>
      <c r="F13" s="29">
        <v>431</v>
      </c>
      <c r="G13" s="29">
        <v>48571</v>
      </c>
      <c r="H13" s="29">
        <v>0</v>
      </c>
      <c r="I13" s="34">
        <v>100</v>
      </c>
      <c r="J13" s="29">
        <v>602525</v>
      </c>
    </row>
    <row r="14" spans="1:13" ht="12" customHeight="1" x14ac:dyDescent="0.4">
      <c r="A14" s="271" t="s">
        <v>30</v>
      </c>
      <c r="B14" s="271"/>
      <c r="C14" s="272"/>
      <c r="D14" s="27">
        <v>26850</v>
      </c>
      <c r="E14" s="27">
        <v>26721</v>
      </c>
      <c r="F14" s="27">
        <v>129</v>
      </c>
      <c r="G14" s="27">
        <v>26850</v>
      </c>
      <c r="H14" s="27">
        <v>0</v>
      </c>
      <c r="I14" s="31">
        <v>100</v>
      </c>
      <c r="J14" s="27">
        <v>314762</v>
      </c>
    </row>
    <row r="15" spans="1:13" ht="12" customHeight="1" x14ac:dyDescent="0.4">
      <c r="A15" s="271" t="s">
        <v>29</v>
      </c>
      <c r="B15" s="271"/>
      <c r="C15" s="272"/>
      <c r="D15" s="27">
        <v>21721</v>
      </c>
      <c r="E15" s="27">
        <v>21419</v>
      </c>
      <c r="F15" s="27">
        <v>302</v>
      </c>
      <c r="G15" s="27">
        <v>21721</v>
      </c>
      <c r="H15" s="27">
        <v>0</v>
      </c>
      <c r="I15" s="31">
        <v>100</v>
      </c>
      <c r="J15" s="27">
        <v>287763</v>
      </c>
    </row>
    <row r="16" spans="1:13" ht="6.75" customHeight="1" x14ac:dyDescent="0.4">
      <c r="A16" s="33"/>
      <c r="B16" s="33"/>
      <c r="C16" s="32"/>
      <c r="D16" s="27"/>
      <c r="E16" s="27"/>
      <c r="F16" s="27"/>
      <c r="G16" s="27"/>
      <c r="H16" s="27"/>
      <c r="I16" s="31"/>
      <c r="J16" s="27"/>
    </row>
    <row r="17" spans="1:10" ht="12" customHeight="1" x14ac:dyDescent="0.4">
      <c r="A17" s="271" t="s">
        <v>28</v>
      </c>
      <c r="B17" s="271"/>
      <c r="C17" s="272"/>
      <c r="D17" s="27">
        <v>6643</v>
      </c>
      <c r="E17" s="27">
        <v>6643</v>
      </c>
      <c r="F17" s="27">
        <v>0</v>
      </c>
      <c r="G17" s="27">
        <v>6643</v>
      </c>
      <c r="H17" s="27">
        <v>0</v>
      </c>
      <c r="I17" s="31">
        <v>100</v>
      </c>
      <c r="J17" s="27">
        <v>20074</v>
      </c>
    </row>
    <row r="18" spans="1:10" ht="12" customHeight="1" x14ac:dyDescent="0.4">
      <c r="A18" s="269" t="s">
        <v>27</v>
      </c>
      <c r="B18" s="269"/>
      <c r="C18" s="270"/>
      <c r="D18" s="29">
        <f>D20+D19</f>
        <v>1128744.2000000002</v>
      </c>
      <c r="E18" s="29">
        <f>E20+E19</f>
        <v>862809.65</v>
      </c>
      <c r="F18" s="29">
        <f>F20+F19</f>
        <v>265934.55</v>
      </c>
      <c r="G18" s="29">
        <f>G20+G19</f>
        <v>1099853.82</v>
      </c>
      <c r="H18" s="29">
        <f>H20+H19</f>
        <v>28890.379999999997</v>
      </c>
      <c r="I18" s="30">
        <v>0.97440484744019051</v>
      </c>
      <c r="J18" s="29">
        <f>J20+J19</f>
        <v>7222037.7400000002</v>
      </c>
    </row>
    <row r="19" spans="1:10" ht="12" customHeight="1" x14ac:dyDescent="0.4">
      <c r="A19" s="271" t="s">
        <v>26</v>
      </c>
      <c r="B19" s="271"/>
      <c r="C19" s="272"/>
      <c r="D19" s="27">
        <f>54415.45+110658.19</f>
        <v>165073.64000000001</v>
      </c>
      <c r="E19" s="27">
        <f>53727.91+97711.1</f>
        <v>151439.01</v>
      </c>
      <c r="F19" s="27">
        <f>687.54+12947.09</f>
        <v>13634.630000000001</v>
      </c>
      <c r="G19" s="27">
        <f>54196.98+110644.31</f>
        <v>164841.29</v>
      </c>
      <c r="H19" s="27">
        <f>218.47+13.88</f>
        <v>232.35</v>
      </c>
      <c r="I19" s="28">
        <v>0.9985924463772653</v>
      </c>
      <c r="J19" s="27">
        <f>903718.96+1089684.4</f>
        <v>1993403.3599999999</v>
      </c>
    </row>
    <row r="20" spans="1:10" ht="12" customHeight="1" x14ac:dyDescent="0.4">
      <c r="A20" s="273" t="s">
        <v>25</v>
      </c>
      <c r="B20" s="273"/>
      <c r="C20" s="274"/>
      <c r="D20" s="25">
        <v>963670.56</v>
      </c>
      <c r="E20" s="25">
        <v>711370.64</v>
      </c>
      <c r="F20" s="25">
        <v>252299.92</v>
      </c>
      <c r="G20" s="25">
        <v>935012.53</v>
      </c>
      <c r="H20" s="25">
        <v>28658.03</v>
      </c>
      <c r="I20" s="26">
        <v>0.97026159022643588</v>
      </c>
      <c r="J20" s="25">
        <v>5228634.38</v>
      </c>
    </row>
    <row r="21" spans="1:10" ht="12" customHeight="1" x14ac:dyDescent="0.15">
      <c r="A21" s="24" t="s">
        <v>24</v>
      </c>
      <c r="B21" s="23"/>
      <c r="C21" s="22"/>
      <c r="D21" s="2"/>
      <c r="E21" s="2"/>
      <c r="F21" s="2"/>
      <c r="G21" s="2"/>
    </row>
    <row r="22" spans="1:10" ht="12" customHeight="1" x14ac:dyDescent="0.4">
      <c r="A22" s="21" t="s">
        <v>23</v>
      </c>
    </row>
    <row r="23" spans="1:10" ht="12" customHeight="1" x14ac:dyDescent="0.15">
      <c r="A23" s="20"/>
      <c r="H23" s="19"/>
      <c r="I23" s="19"/>
      <c r="J23" s="19"/>
    </row>
    <row r="24" spans="1:10" ht="12" customHeight="1" x14ac:dyDescent="0.4"/>
  </sheetData>
  <mergeCells count="14">
    <mergeCell ref="A3:C4"/>
    <mergeCell ref="E3:F3"/>
    <mergeCell ref="G3:H3"/>
    <mergeCell ref="J3:J4"/>
    <mergeCell ref="A10:C10"/>
    <mergeCell ref="A18:C18"/>
    <mergeCell ref="A17:C17"/>
    <mergeCell ref="A20:C20"/>
    <mergeCell ref="A19:C19"/>
    <mergeCell ref="A11:C11"/>
    <mergeCell ref="A13:C13"/>
    <mergeCell ref="A12:C12"/>
    <mergeCell ref="A15:C15"/>
    <mergeCell ref="A14:C1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zoomScaleSheetLayoutView="100" workbookViewId="0"/>
  </sheetViews>
  <sheetFormatPr defaultRowHeight="18.75" outlineLevelCol="1" x14ac:dyDescent="0.4"/>
  <cols>
    <col min="1" max="1" width="13" style="56" customWidth="1"/>
    <col min="2" max="2" width="14.625" style="56" customWidth="1" outlineLevel="1"/>
    <col min="3" max="6" width="14.625" style="56" customWidth="1"/>
    <col min="7" max="16384" width="9" style="56"/>
  </cols>
  <sheetData>
    <row r="1" spans="1:21" ht="24" customHeight="1" x14ac:dyDescent="0.4">
      <c r="A1" s="91" t="s">
        <v>75</v>
      </c>
      <c r="B1" s="91"/>
      <c r="C1" s="91"/>
      <c r="D1" s="91"/>
      <c r="E1" s="91"/>
      <c r="F1" s="91"/>
    </row>
    <row r="2" spans="1:21" ht="12" customHeight="1" x14ac:dyDescent="0.4">
      <c r="A2" s="90"/>
      <c r="B2" s="90"/>
      <c r="C2" s="90"/>
      <c r="D2" s="89"/>
      <c r="E2" s="88"/>
      <c r="F2" s="88" t="s">
        <v>74</v>
      </c>
    </row>
    <row r="3" spans="1:21" ht="24" customHeight="1" x14ac:dyDescent="0.4">
      <c r="A3" s="87" t="s">
        <v>73</v>
      </c>
      <c r="B3" s="86" t="s">
        <v>72</v>
      </c>
      <c r="C3" s="86" t="s">
        <v>71</v>
      </c>
      <c r="D3" s="85" t="s">
        <v>70</v>
      </c>
      <c r="E3" s="85" t="s">
        <v>69</v>
      </c>
      <c r="F3" s="85" t="s">
        <v>68</v>
      </c>
    </row>
    <row r="4" spans="1:21" ht="12" customHeight="1" x14ac:dyDescent="0.4">
      <c r="A4" s="84" t="s">
        <v>67</v>
      </c>
      <c r="B4" s="83">
        <v>2080250</v>
      </c>
      <c r="C4" s="82">
        <v>4090532</v>
      </c>
      <c r="D4" s="82">
        <v>4199662</v>
      </c>
      <c r="E4" s="82">
        <v>4508566</v>
      </c>
      <c r="F4" s="82">
        <v>4752292</v>
      </c>
    </row>
    <row r="5" spans="1:21" ht="12" customHeight="1" x14ac:dyDescent="0.4">
      <c r="A5" s="81" t="s">
        <v>66</v>
      </c>
      <c r="B5" s="80" t="s">
        <v>65</v>
      </c>
      <c r="C5" s="79">
        <v>310080</v>
      </c>
      <c r="D5" s="79">
        <v>350923</v>
      </c>
      <c r="E5" s="79">
        <v>330926</v>
      </c>
      <c r="F5" s="79">
        <v>362190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4"/>
    </row>
    <row r="6" spans="1:21" ht="12" customHeight="1" x14ac:dyDescent="0.4">
      <c r="A6" s="81">
        <v>2</v>
      </c>
      <c r="B6" s="80" t="s">
        <v>65</v>
      </c>
      <c r="C6" s="79">
        <v>300890</v>
      </c>
      <c r="D6" s="79">
        <v>341306</v>
      </c>
      <c r="E6" s="79">
        <v>336188</v>
      </c>
      <c r="F6" s="79">
        <v>331211</v>
      </c>
      <c r="K6" s="75"/>
      <c r="L6" s="75"/>
      <c r="M6" s="75"/>
      <c r="N6" s="75"/>
      <c r="O6" s="75"/>
      <c r="P6" s="75"/>
      <c r="Q6" s="75"/>
      <c r="R6" s="75"/>
      <c r="S6" s="75"/>
      <c r="T6" s="75"/>
      <c r="U6" s="74"/>
    </row>
    <row r="7" spans="1:21" ht="12" customHeight="1" x14ac:dyDescent="0.4">
      <c r="A7" s="81">
        <v>3</v>
      </c>
      <c r="B7" s="80" t="s">
        <v>65</v>
      </c>
      <c r="C7" s="79">
        <v>358044</v>
      </c>
      <c r="D7" s="79">
        <v>355599</v>
      </c>
      <c r="E7" s="79">
        <v>393514</v>
      </c>
      <c r="F7" s="79">
        <v>411499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4"/>
    </row>
    <row r="8" spans="1:21" ht="12" customHeight="1" x14ac:dyDescent="0.4">
      <c r="A8" s="81">
        <v>4</v>
      </c>
      <c r="B8" s="80" t="s">
        <v>65</v>
      </c>
      <c r="C8" s="79">
        <v>313702</v>
      </c>
      <c r="D8" s="79">
        <v>270216</v>
      </c>
      <c r="E8" s="79">
        <v>368192</v>
      </c>
      <c r="F8" s="79">
        <v>384771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4"/>
    </row>
    <row r="9" spans="1:21" ht="12" customHeight="1" x14ac:dyDescent="0.4">
      <c r="A9" s="81">
        <v>5</v>
      </c>
      <c r="B9" s="80" t="s">
        <v>65</v>
      </c>
      <c r="C9" s="79">
        <v>320564</v>
      </c>
      <c r="D9" s="79">
        <v>267509</v>
      </c>
      <c r="E9" s="79">
        <v>364037</v>
      </c>
      <c r="F9" s="79">
        <v>388063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4"/>
    </row>
    <row r="10" spans="1:21" ht="12" customHeight="1" x14ac:dyDescent="0.4">
      <c r="A10" s="81">
        <v>6</v>
      </c>
      <c r="B10" s="80">
        <v>215277</v>
      </c>
      <c r="C10" s="79">
        <v>328691</v>
      </c>
      <c r="D10" s="79">
        <v>340282</v>
      </c>
      <c r="E10" s="79">
        <v>376581</v>
      </c>
      <c r="F10" s="79">
        <v>399518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4"/>
    </row>
    <row r="11" spans="1:21" ht="12" customHeight="1" x14ac:dyDescent="0.4">
      <c r="A11" s="81">
        <v>7</v>
      </c>
      <c r="B11" s="80">
        <v>282840</v>
      </c>
      <c r="C11" s="79">
        <v>354668</v>
      </c>
      <c r="D11" s="79">
        <v>365849</v>
      </c>
      <c r="E11" s="79">
        <v>386523</v>
      </c>
      <c r="F11" s="79">
        <v>410059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4"/>
    </row>
    <row r="12" spans="1:21" ht="12" customHeight="1" x14ac:dyDescent="0.4">
      <c r="A12" s="81">
        <v>8</v>
      </c>
      <c r="B12" s="80">
        <v>306652</v>
      </c>
      <c r="C12" s="79">
        <v>365159</v>
      </c>
      <c r="D12" s="79">
        <v>377963</v>
      </c>
      <c r="E12" s="79">
        <v>360417</v>
      </c>
      <c r="F12" s="79">
        <v>406232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4"/>
    </row>
    <row r="13" spans="1:21" ht="12" customHeight="1" x14ac:dyDescent="0.4">
      <c r="A13" s="81">
        <v>9</v>
      </c>
      <c r="B13" s="80">
        <v>296691</v>
      </c>
      <c r="C13" s="79">
        <v>347545</v>
      </c>
      <c r="D13" s="79">
        <v>375652</v>
      </c>
      <c r="E13" s="79">
        <v>377259</v>
      </c>
      <c r="F13" s="79">
        <v>404937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4"/>
    </row>
    <row r="14" spans="1:21" ht="12" customHeight="1" x14ac:dyDescent="0.4">
      <c r="A14" s="81">
        <v>10</v>
      </c>
      <c r="B14" s="80">
        <v>321940</v>
      </c>
      <c r="C14" s="79">
        <v>346611</v>
      </c>
      <c r="D14" s="79">
        <v>390521</v>
      </c>
      <c r="E14" s="79">
        <v>404084</v>
      </c>
      <c r="F14" s="79">
        <v>423999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4"/>
    </row>
    <row r="15" spans="1:21" ht="12" customHeight="1" x14ac:dyDescent="0.4">
      <c r="A15" s="81">
        <v>11</v>
      </c>
      <c r="B15" s="80">
        <v>324131</v>
      </c>
      <c r="C15" s="79">
        <v>368969</v>
      </c>
      <c r="D15" s="79">
        <v>377902</v>
      </c>
      <c r="E15" s="79">
        <v>399095</v>
      </c>
      <c r="F15" s="79">
        <v>408872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4"/>
    </row>
    <row r="16" spans="1:21" ht="12" customHeight="1" x14ac:dyDescent="0.4">
      <c r="A16" s="78">
        <v>12</v>
      </c>
      <c r="B16" s="77">
        <v>332719</v>
      </c>
      <c r="C16" s="76">
        <v>375609</v>
      </c>
      <c r="D16" s="76">
        <v>385940</v>
      </c>
      <c r="E16" s="76">
        <v>411750</v>
      </c>
      <c r="F16" s="76">
        <v>420941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4"/>
    </row>
    <row r="17" spans="1:6" s="71" customFormat="1" ht="12" customHeight="1" x14ac:dyDescent="0.4">
      <c r="A17" s="73" t="s">
        <v>64</v>
      </c>
    </row>
    <row r="18" spans="1:6" s="71" customFormat="1" ht="12" customHeight="1" x14ac:dyDescent="0.4">
      <c r="A18" s="73" t="s">
        <v>63</v>
      </c>
    </row>
    <row r="19" spans="1:6" s="71" customFormat="1" ht="12" customHeight="1" x14ac:dyDescent="0.4">
      <c r="A19" s="73" t="s">
        <v>62</v>
      </c>
      <c r="B19" s="72"/>
      <c r="C19" s="72"/>
    </row>
    <row r="20" spans="1:6" ht="12" customHeight="1" x14ac:dyDescent="0.4">
      <c r="A20" s="70"/>
      <c r="B20" s="70"/>
      <c r="C20" s="70"/>
      <c r="D20" s="70"/>
      <c r="E20" s="70"/>
      <c r="F20" s="70"/>
    </row>
    <row r="21" spans="1:6" ht="12" customHeight="1" x14ac:dyDescent="0.4"/>
  </sheetData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zoomScaleSheetLayoutView="100" workbookViewId="0">
      <selection sqref="A1:F1"/>
    </sheetView>
  </sheetViews>
  <sheetFormatPr defaultColWidth="9" defaultRowHeight="18.75" x14ac:dyDescent="0.4"/>
  <cols>
    <col min="1" max="1" width="4.875" style="56" customWidth="1"/>
    <col min="2" max="3" width="3.25" style="56" customWidth="1"/>
    <col min="4" max="4" width="25.625" style="56" customWidth="1"/>
    <col min="5" max="6" width="24" style="56" customWidth="1"/>
    <col min="7" max="16384" width="9" style="56"/>
  </cols>
  <sheetData>
    <row r="1" spans="1:6" ht="27" customHeight="1" x14ac:dyDescent="0.4">
      <c r="A1" s="277" t="s">
        <v>61</v>
      </c>
      <c r="B1" s="277"/>
      <c r="C1" s="277"/>
      <c r="D1" s="277"/>
      <c r="E1" s="277"/>
      <c r="F1" s="277"/>
    </row>
    <row r="2" spans="1:6" ht="12" customHeight="1" x14ac:dyDescent="0.4">
      <c r="A2" s="69"/>
      <c r="B2" s="69"/>
      <c r="C2" s="69"/>
      <c r="D2" s="69"/>
      <c r="E2" s="69"/>
      <c r="F2" s="68" t="s">
        <v>60</v>
      </c>
    </row>
    <row r="3" spans="1:6" ht="12" customHeight="1" x14ac:dyDescent="0.4">
      <c r="A3" s="278" t="s">
        <v>38</v>
      </c>
      <c r="B3" s="279"/>
      <c r="C3" s="279"/>
      <c r="D3" s="67" t="s">
        <v>58</v>
      </c>
      <c r="E3" s="67" t="s">
        <v>57</v>
      </c>
      <c r="F3" s="66" t="s">
        <v>56</v>
      </c>
    </row>
    <row r="4" spans="1:6" ht="17.25" customHeight="1" x14ac:dyDescent="0.4">
      <c r="A4" s="63" t="s">
        <v>8</v>
      </c>
      <c r="B4" s="63">
        <v>30</v>
      </c>
      <c r="C4" s="63" t="s">
        <v>38</v>
      </c>
      <c r="D4" s="62">
        <v>294456</v>
      </c>
      <c r="E4" s="61">
        <v>170259</v>
      </c>
      <c r="F4" s="61">
        <v>124197</v>
      </c>
    </row>
    <row r="5" spans="1:6" ht="17.25" customHeight="1" x14ac:dyDescent="0.4">
      <c r="A5" s="63"/>
      <c r="B5" s="63">
        <f>SUM(B4+1)</f>
        <v>31</v>
      </c>
      <c r="C5" s="63"/>
      <c r="D5" s="65">
        <v>296809</v>
      </c>
      <c r="E5" s="64">
        <v>170776</v>
      </c>
      <c r="F5" s="64">
        <v>126033</v>
      </c>
    </row>
    <row r="6" spans="1:6" ht="17.25" customHeight="1" x14ac:dyDescent="0.4">
      <c r="A6" s="63" t="s">
        <v>10</v>
      </c>
      <c r="B6" s="63">
        <v>2</v>
      </c>
      <c r="C6" s="63"/>
      <c r="D6" s="62">
        <v>297207</v>
      </c>
      <c r="E6" s="61">
        <v>170508</v>
      </c>
      <c r="F6" s="61">
        <v>126699</v>
      </c>
    </row>
    <row r="7" spans="1:6" ht="17.25" customHeight="1" x14ac:dyDescent="0.4">
      <c r="A7" s="63"/>
      <c r="B7" s="63">
        <v>3</v>
      </c>
      <c r="C7" s="63"/>
      <c r="D7" s="62">
        <v>296864</v>
      </c>
      <c r="E7" s="61">
        <v>170069</v>
      </c>
      <c r="F7" s="61">
        <v>126795</v>
      </c>
    </row>
    <row r="8" spans="1:6" ht="17.25" customHeight="1" x14ac:dyDescent="0.4">
      <c r="A8" s="60"/>
      <c r="B8" s="60">
        <v>4</v>
      </c>
      <c r="C8" s="60"/>
      <c r="D8" s="59">
        <v>296985</v>
      </c>
      <c r="E8" s="58">
        <v>169895</v>
      </c>
      <c r="F8" s="58">
        <v>127090</v>
      </c>
    </row>
    <row r="9" spans="1:6" x14ac:dyDescent="0.4">
      <c r="A9" s="57" t="s">
        <v>54</v>
      </c>
      <c r="B9" s="57"/>
      <c r="C9" s="57"/>
      <c r="D9" s="57"/>
      <c r="E9" s="57"/>
      <c r="F9" s="57"/>
    </row>
  </sheetData>
  <mergeCells count="2">
    <mergeCell ref="A1:F1"/>
    <mergeCell ref="A3:C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2022-11-11T08:19:52Z</dcterms:created>
  <dcterms:modified xsi:type="dcterms:W3CDTF">2023-12-11T02:27:01Z</dcterms:modified>
</cp:coreProperties>
</file>