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KB6000B0介護保険事業者\005　事故（感染症）報告\4　ホームページ変更\R6.8\"/>
    </mc:Choice>
  </mc:AlternateContent>
  <workbookProtection workbookAlgorithmName="SHA-512" workbookHashValue="E+u2RCNwhix6GlgMLLGdISv84OKhzrFPC690lvTgEJPvHRPjdPIuKo3r1H4/mJZvOsAiA9oKYMV3MdteE0pbxg==" workbookSaltValue="zO/iRiVpjHrQkyyrQ9IBAA==" workbookSpinCount="100000" lockStructure="1"/>
  <bookViews>
    <workbookView xWindow="0" yWindow="0" windowWidth="20490" windowHeight="7680"/>
  </bookViews>
  <sheets>
    <sheet name="事故報告" sheetId="5" r:id="rId1"/>
    <sheet name="入力表転記用" sheetId="7" state="hidden" r:id="rId2"/>
    <sheet name="リスト" sheetId="6" state="hidden" r:id="rId3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" i="7" l="1"/>
  <c r="W2" i="7"/>
  <c r="N2" i="7" l="1"/>
  <c r="V2" i="7" l="1"/>
  <c r="Q2" i="7"/>
  <c r="S2" i="7"/>
  <c r="R2" i="7" l="1"/>
  <c r="AX2" i="7" l="1"/>
  <c r="AW2" i="7"/>
  <c r="AV2" i="7"/>
  <c r="AU2" i="7"/>
  <c r="AT2" i="7"/>
  <c r="AS2" i="7"/>
  <c r="AR2" i="7"/>
  <c r="AO2" i="7"/>
  <c r="AN2" i="7"/>
  <c r="AI2" i="7"/>
  <c r="AK2" i="7"/>
  <c r="AJ2" i="7"/>
  <c r="AE2" i="7"/>
  <c r="AD2" i="7"/>
  <c r="Z2" i="7"/>
  <c r="X2" i="7"/>
  <c r="U2" i="7"/>
  <c r="O2" i="7"/>
  <c r="B2" i="7"/>
  <c r="E2" i="7"/>
  <c r="D2" i="7"/>
  <c r="T2" i="7" l="1"/>
  <c r="AQ2" i="7"/>
  <c r="AP2" i="7"/>
  <c r="AM2" i="7"/>
  <c r="AL2" i="7"/>
  <c r="AH2" i="7"/>
  <c r="AG2" i="7"/>
  <c r="AF2" i="7"/>
  <c r="AC2" i="7"/>
  <c r="AB2" i="7"/>
  <c r="AA2" i="7"/>
  <c r="P2" i="7"/>
  <c r="M2" i="7"/>
  <c r="L2" i="7"/>
  <c r="K2" i="7"/>
  <c r="J2" i="7"/>
  <c r="I2" i="7"/>
  <c r="H2" i="7"/>
  <c r="G2" i="7"/>
  <c r="F2" i="7"/>
</calcChain>
</file>

<file path=xl/sharedStrings.xml><?xml version="1.0" encoding="utf-8"?>
<sst xmlns="http://schemas.openxmlformats.org/spreadsheetml/2006/main" count="289" uniqueCount="211">
  <si>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</si>
  <si>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</si>
  <si>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</si>
  <si>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</si>
  <si>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</si>
  <si>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</si>
  <si>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</si>
  <si>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</si>
  <si>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</si>
  <si>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</si>
  <si>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</si>
  <si>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</si>
  <si>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</si>
  <si>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</si>
  <si>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</si>
  <si>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</si>
  <si>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</si>
  <si>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</si>
  <si>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</si>
  <si>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</si>
  <si>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</si>
  <si>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</si>
  <si>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</si>
  <si>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</si>
  <si>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</si>
  <si>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</si>
  <si>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</si>
  <si>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</si>
  <si>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</si>
  <si>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</si>
  <si>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</si>
  <si>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</si>
  <si>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</si>
  <si>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</si>
  <si>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</si>
  <si>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</si>
  <si>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</si>
  <si>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</si>
  <si>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</si>
  <si>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</si>
  <si>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</si>
  <si>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</si>
  <si>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</si>
  <si>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</si>
  <si>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</si>
  <si>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</si>
  <si>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</si>
  <si>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</si>
  <si>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</si>
  <si>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</si>
  <si>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</si>
  <si>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</si>
  <si>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</si>
  <si>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</si>
  <si>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</si>
  <si>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</si>
  <si>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</si>
  <si>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</si>
  <si>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</si>
  <si>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</si>
  <si>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</si>
  <si>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</si>
  <si>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</si>
  <si>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</si>
  <si>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</si>
  <si>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</si>
  <si>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</si>
  <si>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</si>
  <si>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</si>
  <si>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</si>
  <si>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</si>
  <si>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</si>
  <si>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</si>
  <si>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</si>
  <si>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</si>
  <si>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</si>
  <si>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</si>
  <si>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</si>
  <si>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</si>
  <si>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</si>
  <si>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</si>
  <si>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</si>
  <si>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</si>
  <si>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</si>
  <si>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</si>
  <si>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</si>
  <si>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</si>
  <si>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</si>
  <si>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</si>
  <si>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</si>
  <si>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</si>
  <si>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</si>
  <si>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</si>
  <si>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</si>
  <si>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</si>
  <si>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</si>
  <si>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</si>
  <si>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</si>
  <si>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</si>
  <si>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</si>
  <si>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</si>
  <si>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</si>
  <si>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</si>
  <si>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</si>
  <si>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</si>
  <si>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</si>
  <si>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</si>
  <si>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</si>
  <si>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訪問介護</t>
    <rPh sb="0" eb="2">
      <t>ホウモン</t>
    </rPh>
    <rPh sb="2" eb="4">
      <t>カイゴ</t>
    </rPh>
    <phoneticPr fontId="12"/>
  </si>
  <si>
    <t>訪問入浴介護</t>
    <rPh sb="0" eb="2">
      <t>ホウモン</t>
    </rPh>
    <rPh sb="2" eb="4">
      <t>ニュウヨク</t>
    </rPh>
    <rPh sb="4" eb="6">
      <t>カイゴ</t>
    </rPh>
    <phoneticPr fontId="12"/>
  </si>
  <si>
    <t>訪問看護</t>
    <rPh sb="0" eb="2">
      <t>ホウモン</t>
    </rPh>
    <rPh sb="2" eb="4">
      <t>カンゴ</t>
    </rPh>
    <phoneticPr fontId="12"/>
  </si>
  <si>
    <t>訪問リハビリテーション</t>
    <rPh sb="0" eb="2">
      <t>ホウモン</t>
    </rPh>
    <phoneticPr fontId="1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</si>
  <si>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2"/>
  </si>
  <si>
    <t>通所介護</t>
    <rPh sb="0" eb="1">
      <t>ツウ</t>
    </rPh>
    <rPh sb="1" eb="2">
      <t>ショ</t>
    </rPh>
    <rPh sb="2" eb="4">
      <t>カイゴ</t>
    </rPh>
    <phoneticPr fontId="12"/>
  </si>
  <si>
    <t>通所リハビリテーション</t>
    <rPh sb="0" eb="1">
      <t>ツウ</t>
    </rPh>
    <rPh sb="1" eb="2">
      <t>ショ</t>
    </rPh>
    <phoneticPr fontId="1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</si>
  <si>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</si>
  <si>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</si>
  <si>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2"/>
  </si>
  <si>
    <t>福祉用具貸与</t>
    <rPh sb="0" eb="2">
      <t>フクシ</t>
    </rPh>
    <rPh sb="2" eb="4">
      <t>ヨウグ</t>
    </rPh>
    <rPh sb="4" eb="6">
      <t>タイヨ</t>
    </rPh>
    <phoneticPr fontId="1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</si>
  <si>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2"/>
  </si>
  <si>
    <t>居宅介護支援</t>
    <rPh sb="0" eb="2">
      <t>キョタク</t>
    </rPh>
    <rPh sb="2" eb="4">
      <t>カイゴ</t>
    </rPh>
    <rPh sb="4" eb="6">
      <t>シエン</t>
    </rPh>
    <phoneticPr fontId="1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</si>
  <si>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</si>
  <si>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</si>
  <si>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</si>
  <si>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</si>
  <si>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</si>
  <si>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</si>
  <si>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</si>
  <si>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2"/>
  </si>
  <si>
    <t>介護予防支援</t>
    <rPh sb="0" eb="2">
      <t>カイゴ</t>
    </rPh>
    <rPh sb="2" eb="4">
      <t>ヨボウ</t>
    </rPh>
    <rPh sb="4" eb="6">
      <t>シエン</t>
    </rPh>
    <phoneticPr fontId="1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</si>
  <si>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</si>
  <si>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</si>
  <si>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2"/>
  </si>
  <si>
    <t>軽費老人ホーム</t>
    <rPh sb="0" eb="2">
      <t>ケイヒ</t>
    </rPh>
    <rPh sb="2" eb="4">
      <t>ロウジン</t>
    </rPh>
    <phoneticPr fontId="1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</si>
  <si>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</si>
  <si>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3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</si>
  <si>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</si>
  <si>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　事故報告書　（事業者→松戸市）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マツドシ</t>
    </rPh>
    <phoneticPr fontId="1"/>
  </si>
  <si>
    <t>）</t>
    <phoneticPr fontId="1"/>
  </si>
  <si>
    <t>□</t>
  </si>
  <si>
    <t>10 報告書作成者</t>
    <rPh sb="3" eb="6">
      <t>ホウコクショ</t>
    </rPh>
    <rPh sb="6" eb="8">
      <t>サクセイ</t>
    </rPh>
    <rPh sb="8" eb="9">
      <t>シャ</t>
    </rPh>
    <phoneticPr fontId="1"/>
  </si>
  <si>
    <t>役職</t>
    <rPh sb="0" eb="2">
      <t>ヤクショク</t>
    </rPh>
    <phoneticPr fontId="1"/>
  </si>
  <si>
    <t>電話番号</t>
    <rPh sb="0" eb="4">
      <t>デンワバンゴウ</t>
    </rPh>
    <phoneticPr fontId="1"/>
  </si>
  <si>
    <t>第〇報</t>
    <rPh sb="0" eb="1">
      <t>ダイ</t>
    </rPh>
    <rPh sb="2" eb="3">
      <t>ホウ</t>
    </rPh>
    <phoneticPr fontId="15"/>
  </si>
  <si>
    <t>受付日</t>
    <rPh sb="0" eb="3">
      <t>ウケツケビ</t>
    </rPh>
    <phoneticPr fontId="15"/>
  </si>
  <si>
    <t>事故状況</t>
    <rPh sb="0" eb="2">
      <t>ジコ</t>
    </rPh>
    <rPh sb="2" eb="4">
      <t>ジョウキョウ</t>
    </rPh>
    <phoneticPr fontId="15"/>
  </si>
  <si>
    <t>死亡年月日</t>
    <rPh sb="0" eb="5">
      <t>シボウネンガッピ</t>
    </rPh>
    <phoneticPr fontId="15"/>
  </si>
  <si>
    <t>法人名</t>
    <rPh sb="0" eb="3">
      <t>ホウジンメイ</t>
    </rPh>
    <phoneticPr fontId="15"/>
  </si>
  <si>
    <t>事業所（施設）名</t>
    <rPh sb="0" eb="3">
      <t>ジギョウショ</t>
    </rPh>
    <rPh sb="4" eb="6">
      <t>シセツ</t>
    </rPh>
    <rPh sb="7" eb="8">
      <t>メイ</t>
    </rPh>
    <phoneticPr fontId="15"/>
  </si>
  <si>
    <t>ｻｰﾋﾞｽ種別</t>
    <rPh sb="5" eb="7">
      <t>シュベツ</t>
    </rPh>
    <phoneticPr fontId="15"/>
  </si>
  <si>
    <t>事業所の概要所在地</t>
    <rPh sb="6" eb="9">
      <t>ショザイチ</t>
    </rPh>
    <phoneticPr fontId="15"/>
  </si>
  <si>
    <t>事業所番号</t>
    <rPh sb="0" eb="3">
      <t>ジギョウショ</t>
    </rPh>
    <rPh sb="3" eb="5">
      <t>バンゴウ</t>
    </rPh>
    <phoneticPr fontId="15"/>
  </si>
  <si>
    <t>対象者名</t>
    <rPh sb="0" eb="2">
      <t>タイショウ</t>
    </rPh>
    <rPh sb="2" eb="3">
      <t>シャ</t>
    </rPh>
    <rPh sb="3" eb="4">
      <t>メイ</t>
    </rPh>
    <phoneticPr fontId="15"/>
  </si>
  <si>
    <t>年齢</t>
    <rPh sb="0" eb="2">
      <t>ネンレイ</t>
    </rPh>
    <phoneticPr fontId="15"/>
  </si>
  <si>
    <t>性別</t>
    <rPh sb="0" eb="2">
      <t>セイベツ</t>
    </rPh>
    <phoneticPr fontId="15"/>
  </si>
  <si>
    <t>サービス提供開始日</t>
    <rPh sb="4" eb="6">
      <t>テイキョウ</t>
    </rPh>
    <rPh sb="6" eb="8">
      <t>カイシ</t>
    </rPh>
    <rPh sb="8" eb="9">
      <t>ビ</t>
    </rPh>
    <phoneticPr fontId="15"/>
  </si>
  <si>
    <t>保険者</t>
    <rPh sb="0" eb="3">
      <t>ホケンシャ</t>
    </rPh>
    <phoneticPr fontId="15"/>
  </si>
  <si>
    <t>住所</t>
    <rPh sb="0" eb="2">
      <t>ジュウショ</t>
    </rPh>
    <phoneticPr fontId="15"/>
  </si>
  <si>
    <t>介護度</t>
    <rPh sb="0" eb="2">
      <t>カイゴ</t>
    </rPh>
    <rPh sb="2" eb="3">
      <t>ド</t>
    </rPh>
    <phoneticPr fontId="15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</si>
  <si>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5"/>
  </si>
  <si>
    <t>発生日</t>
    <rPh sb="0" eb="3">
      <t>ハッセイビ</t>
    </rPh>
    <phoneticPr fontId="15"/>
  </si>
  <si>
    <t>発生時間帯</t>
    <rPh sb="0" eb="2">
      <t>ハッセイ</t>
    </rPh>
    <rPh sb="2" eb="4">
      <t>ジカン</t>
    </rPh>
    <rPh sb="4" eb="5">
      <t>タイ</t>
    </rPh>
    <phoneticPr fontId="15"/>
  </si>
  <si>
    <t>発生場所</t>
    <rPh sb="0" eb="2">
      <t>ハッセイ</t>
    </rPh>
    <rPh sb="2" eb="4">
      <t>バショ</t>
    </rPh>
    <phoneticPr fontId="15"/>
  </si>
  <si>
    <t>事故種別</t>
    <rPh sb="0" eb="2">
      <t>ジコ</t>
    </rPh>
    <rPh sb="2" eb="4">
      <t>シュベツ</t>
    </rPh>
    <phoneticPr fontId="15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</si>
  <si>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5"/>
  </si>
  <si>
    <t>その他特記すべき事項</t>
    <rPh sb="2" eb="3">
      <t>タ</t>
    </rPh>
    <rPh sb="3" eb="5">
      <t>トッキ</t>
    </rPh>
    <rPh sb="8" eb="10">
      <t>ジコウ</t>
    </rPh>
    <phoneticPr fontId="15"/>
  </si>
  <si>
    <t>発生時の対応</t>
    <rPh sb="0" eb="2">
      <t>ハッセイ</t>
    </rPh>
    <rPh sb="2" eb="3">
      <t>ジ</t>
    </rPh>
    <rPh sb="4" eb="6">
      <t>タイオウ</t>
    </rPh>
    <phoneticPr fontId="15"/>
  </si>
  <si>
    <t>受診方法</t>
    <rPh sb="0" eb="2">
      <t>ジュシン</t>
    </rPh>
    <rPh sb="2" eb="4">
      <t>ホウホウ</t>
    </rPh>
    <phoneticPr fontId="15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</si>
  <si>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5"/>
  </si>
  <si>
    <t>医療機関連絡先</t>
    <rPh sb="0" eb="4">
      <t>イリョウキカン</t>
    </rPh>
    <rPh sb="4" eb="7">
      <t>レンラクサキ</t>
    </rPh>
    <phoneticPr fontId="15"/>
  </si>
  <si>
    <t>診断名</t>
    <rPh sb="0" eb="3">
      <t>シンダンメイ</t>
    </rPh>
    <phoneticPr fontId="15"/>
  </si>
  <si>
    <t>診断内容</t>
    <rPh sb="0" eb="2">
      <t>シンダン</t>
    </rPh>
    <rPh sb="2" eb="4">
      <t>ナイヨウ</t>
    </rPh>
    <phoneticPr fontId="15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</si>
  <si>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5"/>
  </si>
  <si>
    <t>報告した家族続柄</t>
    <rPh sb="0" eb="2">
      <t>ホウコク</t>
    </rPh>
    <rPh sb="4" eb="6">
      <t>カゾク</t>
    </rPh>
    <rPh sb="6" eb="8">
      <t>ツヅキガラ</t>
    </rPh>
    <phoneticPr fontId="15"/>
  </si>
  <si>
    <t>報告年月日</t>
    <rPh sb="0" eb="5">
      <t>ホウコクネンガッピ</t>
    </rPh>
    <phoneticPr fontId="15"/>
  </si>
  <si>
    <t>連絡した関係機関（連絡した場合のみ）</t>
    <rPh sb="0" eb="2">
      <t>レンラク</t>
    </rPh>
    <rPh sb="4" eb="8">
      <t>カンケイキカン</t>
    </rPh>
    <rPh sb="9" eb="11">
      <t>レンラク</t>
    </rPh>
    <rPh sb="13" eb="15">
      <t>バアイ</t>
    </rPh>
    <phoneticPr fontId="15"/>
  </si>
  <si>
    <t>その他（　　　　　　　　　　　　）</t>
    <rPh sb="2" eb="3">
      <t>タ</t>
    </rPh>
    <phoneticPr fontId="1"/>
  </si>
  <si>
    <t>）</t>
    <phoneticPr fontId="1"/>
  </si>
  <si>
    <t>骨折部位</t>
  </si>
  <si>
    <t>その他診断内容</t>
  </si>
  <si>
    <t>警察署名</t>
  </si>
  <si>
    <t>その他の事故状況の内容</t>
    <rPh sb="2" eb="3">
      <t>タ</t>
    </rPh>
    <rPh sb="4" eb="8">
      <t>ジコジョウキョウ</t>
    </rPh>
    <rPh sb="9" eb="11">
      <t>ナイヨウ</t>
    </rPh>
    <phoneticPr fontId="1"/>
  </si>
  <si>
    <t>その他住所</t>
    <rPh sb="2" eb="3">
      <t>タ</t>
    </rPh>
    <rPh sb="3" eb="5">
      <t>ジュウショ</t>
    </rPh>
    <phoneticPr fontId="1"/>
  </si>
  <si>
    <t>その他発生場所</t>
    <rPh sb="2" eb="3">
      <t>タ</t>
    </rPh>
    <rPh sb="3" eb="7">
      <t>ハッセイバショ</t>
    </rPh>
    <phoneticPr fontId="1"/>
  </si>
  <si>
    <t>その他事故の種別</t>
    <phoneticPr fontId="1"/>
  </si>
  <si>
    <t>その他受診方法</t>
    <phoneticPr fontId="1"/>
  </si>
  <si>
    <t>利用者の状況</t>
    <phoneticPr fontId="1"/>
  </si>
  <si>
    <t>その他報告した家族等の続柄</t>
    <phoneticPr fontId="1"/>
  </si>
  <si>
    <t>自治体名</t>
    <phoneticPr fontId="15"/>
  </si>
  <si>
    <t>その他連絡した関係機関名称</t>
    <rPh sb="11" eb="13">
      <t>メイショウ</t>
    </rPh>
    <phoneticPr fontId="1"/>
  </si>
  <si>
    <t>本人、家族、関係先等への追加対応予定</t>
    <phoneticPr fontId="1"/>
  </si>
  <si>
    <t>事故の原因分析（本人要因、職員要因、環境要因の分析）</t>
    <phoneticPr fontId="1"/>
  </si>
  <si>
    <t>再発防止策（手順変更、環境変更、その他の対応、再発防止策の評価時期および結果等）</t>
    <phoneticPr fontId="1"/>
  </si>
  <si>
    <t>その他特記すべき事項</t>
    <phoneticPr fontId="1"/>
  </si>
  <si>
    <t>）</t>
    <phoneticPr fontId="1"/>
  </si>
  <si>
    <t>その他（　　　　　　　　　　　　　　</t>
    <rPh sb="2" eb="3">
      <t>タ</t>
    </rPh>
    <phoneticPr fontId="1"/>
  </si>
  <si>
    <t>）</t>
    <phoneticPr fontId="1"/>
  </si>
  <si>
    <t>名称（</t>
    <rPh sb="0" eb="2">
      <t>メイショウ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</si>
  <si>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</si>
  <si>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自治体名（</t>
    <rPh sb="0" eb="3">
      <t>ジチタイ</t>
    </rPh>
    <rPh sb="3" eb="4">
      <t>メイ</t>
    </rPh>
    <phoneticPr fontId="1"/>
  </si>
  <si>
    <t>起案NO</t>
    <rPh sb="0" eb="2">
      <t>キアン</t>
    </rPh>
    <phoneticPr fontId="1"/>
  </si>
  <si>
    <t>総合事業（通所系）</t>
    <rPh sb="0" eb="2">
      <t>ソウゴウ</t>
    </rPh>
    <rPh sb="2" eb="4">
      <t>ジギョウ</t>
    </rPh>
    <rPh sb="5" eb="7">
      <t>ツウショ</t>
    </rPh>
    <rPh sb="7" eb="8">
      <t>ケイ</t>
    </rPh>
    <phoneticPr fontId="12"/>
  </si>
  <si>
    <t>総合事業（訪問系）</t>
    <rPh sb="0" eb="2">
      <t>ソウゴウ</t>
    </rPh>
    <rPh sb="2" eb="4">
      <t>ジギョウ</t>
    </rPh>
    <rPh sb="5" eb="7">
      <t>ホウモン</t>
    </rPh>
    <rPh sb="7" eb="8">
      <t>ケイ</t>
    </rPh>
    <phoneticPr fontId="12"/>
  </si>
  <si>
    <t>総合事業（その他）</t>
    <rPh sb="0" eb="2">
      <t>ソウゴウ</t>
    </rPh>
    <rPh sb="2" eb="4">
      <t>ジギョウ</t>
    </rPh>
    <rPh sb="7" eb="8">
      <t>タ</t>
    </rPh>
    <phoneticPr fontId="12"/>
  </si>
  <si>
    <t>その他（内容欄に記載）</t>
    <rPh sb="2" eb="3">
      <t>タ</t>
    </rPh>
    <rPh sb="4" eb="6">
      <t>ナイヨウ</t>
    </rPh>
    <rPh sb="6" eb="7">
      <t>ラン</t>
    </rPh>
    <rPh sb="8" eb="10">
      <t>キサイ</t>
    </rPh>
    <phoneticPr fontId="12"/>
  </si>
  <si>
    <t>介護医療院</t>
    <phoneticPr fontId="1"/>
  </si>
  <si>
    <t>療養通所介護</t>
  </si>
  <si>
    <t>第</t>
    <rPh sb="0" eb="1">
      <t>ダイ</t>
    </rPh>
    <phoneticPr fontId="1"/>
  </si>
  <si>
    <t>　　　年　   月  　日</t>
    <rPh sb="3" eb="4">
      <t>ネン</t>
    </rPh>
    <rPh sb="8" eb="9">
      <t>ガツ</t>
    </rPh>
    <rPh sb="12" eb="13">
      <t>ニチ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</si>
  <si>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</si>
  <si>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骨折(部位:</t>
    <rPh sb="0" eb="2">
      <t>コッセツ</t>
    </rPh>
    <rPh sb="3" eb="5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</si>
</sst>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/>
    </xf>
    <xf numFmtId="0" fontId="16" fillId="0" borderId="2" xfId="0" applyFont="1" applyBorder="1">
      <alignment vertical="center"/>
    </xf>
    <xf numFmtId="0" fontId="16" fillId="5" borderId="2" xfId="0" applyFont="1" applyFill="1" applyBorder="1">
      <alignment vertical="center"/>
    </xf>
    <xf numFmtId="14" fontId="16" fillId="0" borderId="2" xfId="0" applyNumberFormat="1" applyFont="1" applyBorder="1">
      <alignment vertical="center"/>
    </xf>
    <xf numFmtId="20" fontId="16" fillId="0" borderId="2" xfId="0" applyNumberFormat="1" applyFont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 wrapText="1"/>
    </xf>
    <xf numFmtId="20" fontId="0" fillId="0" borderId="0" xfId="0" applyNumberFormat="1">
      <alignment vertical="center"/>
    </xf>
    <xf numFmtId="14" fontId="16" fillId="5" borderId="2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16" fillId="6" borderId="2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8" fillId="3" borderId="5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Fill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0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176" fontId="0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5</xdr:row>
      <xdr:rowOff>269422</xdr:rowOff>
    </xdr:from>
    <xdr:to>
      <xdr:col>6</xdr:col>
      <xdr:colOff>19468</xdr:colOff>
      <xdr:row>5</xdr:row>
      <xdr:rowOff>269422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78085" y="1494065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3</xdr:col>
      <xdr:colOff>295275</xdr:colOff>
      <xdr:row>39</xdr:row>
      <xdr:rowOff>66675</xdr:rowOff>
    </xdr:from>
    <xdr:to>
      <xdr:col>4</xdr:col>
      <xdr:colOff>19050</xdr:colOff>
      <xdr:row>39</xdr:row>
      <xdr:rowOff>314325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39</xdr:row>
      <xdr:rowOff>66675</xdr:rowOff>
    </xdr:from>
    <xdr:to>
      <xdr:col>8</xdr:col>
      <xdr:colOff>19050</xdr:colOff>
      <xdr:row>39</xdr:row>
      <xdr:rowOff>314325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39</xdr:row>
      <xdr:rowOff>66675</xdr:rowOff>
    </xdr:from>
    <xdr:to>
      <xdr:col>11</xdr:col>
      <xdr:colOff>619125</xdr:colOff>
      <xdr:row>39</xdr:row>
      <xdr:rowOff>314325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37</xdr:row>
      <xdr:rowOff>66675</xdr:rowOff>
    </xdr:from>
    <xdr:to>
      <xdr:col>6</xdr:col>
      <xdr:colOff>19050</xdr:colOff>
      <xdr:row>37</xdr:row>
      <xdr:rowOff>314325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37</xdr:row>
      <xdr:rowOff>66675</xdr:rowOff>
    </xdr:from>
    <xdr:to>
      <xdr:col>8</xdr:col>
      <xdr:colOff>19050</xdr:colOff>
      <xdr:row>37</xdr:row>
      <xdr:rowOff>314325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295275</xdr:colOff>
      <xdr:row>37</xdr:row>
      <xdr:rowOff>66675</xdr:rowOff>
    </xdr:from>
    <xdr:to>
      <xdr:col>10</xdr:col>
      <xdr:colOff>619125</xdr:colOff>
      <xdr:row>37</xdr:row>
      <xdr:rowOff>314325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33</xdr:row>
      <xdr:rowOff>66675</xdr:rowOff>
    </xdr:from>
    <xdr:to>
      <xdr:col>4</xdr:col>
      <xdr:colOff>19050</xdr:colOff>
      <xdr:row>33</xdr:row>
      <xdr:rowOff>314325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34</xdr:row>
      <xdr:rowOff>66675</xdr:rowOff>
    </xdr:from>
    <xdr:to>
      <xdr:col>4</xdr:col>
      <xdr:colOff>19050</xdr:colOff>
      <xdr:row>34</xdr:row>
      <xdr:rowOff>314325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33</xdr:row>
      <xdr:rowOff>66675</xdr:rowOff>
    </xdr:from>
    <xdr:to>
      <xdr:col>6</xdr:col>
      <xdr:colOff>19050</xdr:colOff>
      <xdr:row>33</xdr:row>
      <xdr:rowOff>314325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495300</xdr:colOff>
      <xdr:row>33</xdr:row>
      <xdr:rowOff>66675</xdr:rowOff>
    </xdr:from>
    <xdr:to>
      <xdr:col>9</xdr:col>
      <xdr:colOff>0</xdr:colOff>
      <xdr:row>33</xdr:row>
      <xdr:rowOff>314325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30</xdr:row>
      <xdr:rowOff>66675</xdr:rowOff>
    </xdr:from>
    <xdr:to>
      <xdr:col>4</xdr:col>
      <xdr:colOff>19050</xdr:colOff>
      <xdr:row>30</xdr:row>
      <xdr:rowOff>314325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30</xdr:row>
      <xdr:rowOff>66675</xdr:rowOff>
    </xdr:from>
    <xdr:to>
      <xdr:col>8</xdr:col>
      <xdr:colOff>19050</xdr:colOff>
      <xdr:row>30</xdr:row>
      <xdr:rowOff>314325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30</xdr:row>
      <xdr:rowOff>66675</xdr:rowOff>
    </xdr:from>
    <xdr:to>
      <xdr:col>9</xdr:col>
      <xdr:colOff>619125</xdr:colOff>
      <xdr:row>30</xdr:row>
      <xdr:rowOff>314325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495300</xdr:colOff>
      <xdr:row>30</xdr:row>
      <xdr:rowOff>66675</xdr:rowOff>
    </xdr:from>
    <xdr:to>
      <xdr:col>12</xdr:col>
      <xdr:colOff>0</xdr:colOff>
      <xdr:row>30</xdr:row>
      <xdr:rowOff>314325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21</xdr:row>
      <xdr:rowOff>66675</xdr:rowOff>
    </xdr:from>
    <xdr:to>
      <xdr:col>4</xdr:col>
      <xdr:colOff>19050</xdr:colOff>
      <xdr:row>21</xdr:row>
      <xdr:rowOff>314325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22</xdr:row>
      <xdr:rowOff>66675</xdr:rowOff>
    </xdr:from>
    <xdr:to>
      <xdr:col>4</xdr:col>
      <xdr:colOff>19050</xdr:colOff>
      <xdr:row>22</xdr:row>
      <xdr:rowOff>314325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23</xdr:row>
      <xdr:rowOff>66675</xdr:rowOff>
    </xdr:from>
    <xdr:to>
      <xdr:col>4</xdr:col>
      <xdr:colOff>19050</xdr:colOff>
      <xdr:row>23</xdr:row>
      <xdr:rowOff>314325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24</xdr:row>
      <xdr:rowOff>66675</xdr:rowOff>
    </xdr:from>
    <xdr:to>
      <xdr:col>4</xdr:col>
      <xdr:colOff>19050</xdr:colOff>
      <xdr:row>24</xdr:row>
      <xdr:rowOff>314325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25</xdr:row>
      <xdr:rowOff>66675</xdr:rowOff>
    </xdr:from>
    <xdr:to>
      <xdr:col>4</xdr:col>
      <xdr:colOff>19050</xdr:colOff>
      <xdr:row>25</xdr:row>
      <xdr:rowOff>314325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26</xdr:row>
      <xdr:rowOff>66675</xdr:rowOff>
    </xdr:from>
    <xdr:to>
      <xdr:col>4</xdr:col>
      <xdr:colOff>19050</xdr:colOff>
      <xdr:row>26</xdr:row>
      <xdr:rowOff>314325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21</xdr:row>
      <xdr:rowOff>28575</xdr:rowOff>
    </xdr:from>
    <xdr:to>
      <xdr:col>6</xdr:col>
      <xdr:colOff>752475</xdr:colOff>
      <xdr:row>21</xdr:row>
      <xdr:rowOff>276225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22</xdr:row>
      <xdr:rowOff>28575</xdr:rowOff>
    </xdr:from>
    <xdr:to>
      <xdr:col>6</xdr:col>
      <xdr:colOff>752475</xdr:colOff>
      <xdr:row>22</xdr:row>
      <xdr:rowOff>276225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23</xdr:row>
      <xdr:rowOff>28575</xdr:rowOff>
    </xdr:from>
    <xdr:to>
      <xdr:col>6</xdr:col>
      <xdr:colOff>752475</xdr:colOff>
      <xdr:row>23</xdr:row>
      <xdr:rowOff>276225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24</xdr:row>
      <xdr:rowOff>28575</xdr:rowOff>
    </xdr:from>
    <xdr:to>
      <xdr:col>6</xdr:col>
      <xdr:colOff>752475</xdr:colOff>
      <xdr:row>24</xdr:row>
      <xdr:rowOff>276225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25</xdr:row>
      <xdr:rowOff>28575</xdr:rowOff>
    </xdr:from>
    <xdr:to>
      <xdr:col>6</xdr:col>
      <xdr:colOff>752475</xdr:colOff>
      <xdr:row>25</xdr:row>
      <xdr:rowOff>276225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26</xdr:row>
      <xdr:rowOff>28575</xdr:rowOff>
    </xdr:from>
    <xdr:to>
      <xdr:col>6</xdr:col>
      <xdr:colOff>752475</xdr:colOff>
      <xdr:row>26</xdr:row>
      <xdr:rowOff>276225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21</xdr:row>
      <xdr:rowOff>66675</xdr:rowOff>
    </xdr:from>
    <xdr:to>
      <xdr:col>9</xdr:col>
      <xdr:colOff>619125</xdr:colOff>
      <xdr:row>21</xdr:row>
      <xdr:rowOff>314325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22</xdr:row>
      <xdr:rowOff>66675</xdr:rowOff>
    </xdr:from>
    <xdr:to>
      <xdr:col>9</xdr:col>
      <xdr:colOff>619125</xdr:colOff>
      <xdr:row>22</xdr:row>
      <xdr:rowOff>314325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295275</xdr:colOff>
      <xdr:row>24</xdr:row>
      <xdr:rowOff>66675</xdr:rowOff>
    </xdr:from>
    <xdr:to>
      <xdr:col>10</xdr:col>
      <xdr:colOff>619125</xdr:colOff>
      <xdr:row>24</xdr:row>
      <xdr:rowOff>314325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295275</xdr:colOff>
      <xdr:row>25</xdr:row>
      <xdr:rowOff>66675</xdr:rowOff>
    </xdr:from>
    <xdr:to>
      <xdr:col>10</xdr:col>
      <xdr:colOff>619125</xdr:colOff>
      <xdr:row>25</xdr:row>
      <xdr:rowOff>314325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495300</xdr:colOff>
      <xdr:row>21</xdr:row>
      <xdr:rowOff>66675</xdr:rowOff>
    </xdr:from>
    <xdr:to>
      <xdr:col>12</xdr:col>
      <xdr:colOff>0</xdr:colOff>
      <xdr:row>21</xdr:row>
      <xdr:rowOff>314325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495300</xdr:colOff>
      <xdr:row>22</xdr:row>
      <xdr:rowOff>66675</xdr:rowOff>
    </xdr:from>
    <xdr:to>
      <xdr:col>12</xdr:col>
      <xdr:colOff>0</xdr:colOff>
      <xdr:row>22</xdr:row>
      <xdr:rowOff>314325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18</xdr:row>
      <xdr:rowOff>66675</xdr:rowOff>
    </xdr:from>
    <xdr:to>
      <xdr:col>6</xdr:col>
      <xdr:colOff>619125</xdr:colOff>
      <xdr:row>18</xdr:row>
      <xdr:rowOff>314325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295275</xdr:colOff>
      <xdr:row>18</xdr:row>
      <xdr:rowOff>66675</xdr:rowOff>
    </xdr:from>
    <xdr:to>
      <xdr:col>8</xdr:col>
      <xdr:colOff>619125</xdr:colOff>
      <xdr:row>18</xdr:row>
      <xdr:rowOff>314325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295275</xdr:colOff>
      <xdr:row>18</xdr:row>
      <xdr:rowOff>66675</xdr:rowOff>
    </xdr:from>
    <xdr:to>
      <xdr:col>10</xdr:col>
      <xdr:colOff>619125</xdr:colOff>
      <xdr:row>18</xdr:row>
      <xdr:rowOff>314325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18</xdr:row>
      <xdr:rowOff>66675</xdr:rowOff>
    </xdr:from>
    <xdr:to>
      <xdr:col>11</xdr:col>
      <xdr:colOff>619125</xdr:colOff>
      <xdr:row>18</xdr:row>
      <xdr:rowOff>314325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180975</xdr:colOff>
      <xdr:row>18</xdr:row>
      <xdr:rowOff>0</xdr:rowOff>
    </xdr:from>
    <xdr:to>
      <xdr:col>8</xdr:col>
      <xdr:colOff>180975</xdr:colOff>
      <xdr:row>19</xdr:row>
      <xdr:rowOff>0</xdr:rowOff>
    </xdr:to>
    <xdr:sp macro="" textlink="">
      <xdr:nvSpPr>
        <xdr:cNvPr id="106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180975</xdr:colOff>
      <xdr:row>18</xdr:row>
      <xdr:rowOff>0</xdr:rowOff>
    </xdr:from>
    <xdr:to>
      <xdr:col>10</xdr:col>
      <xdr:colOff>95250</xdr:colOff>
      <xdr:row>19</xdr:row>
      <xdr:rowOff>0</xdr:rowOff>
    </xdr:to>
    <xdr:sp macro="" textlink="">
      <xdr:nvSpPr>
        <xdr:cNvPr id="107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180975</xdr:colOff>
      <xdr:row>18</xdr:row>
      <xdr:rowOff>0</xdr:rowOff>
    </xdr:from>
    <xdr:to>
      <xdr:col>13</xdr:col>
      <xdr:colOff>114300</xdr:colOff>
      <xdr:row>19</xdr:row>
      <xdr:rowOff>0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66675</xdr:rowOff>
    </xdr:from>
    <xdr:to>
      <xdr:col>6</xdr:col>
      <xdr:colOff>619125</xdr:colOff>
      <xdr:row>16</xdr:row>
      <xdr:rowOff>314325</xdr:rowOff>
    </xdr:to>
    <xdr:sp macro="" textlink="">
      <xdr:nvSpPr>
        <xdr:cNvPr id="107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295275</xdr:colOff>
      <xdr:row>16</xdr:row>
      <xdr:rowOff>66675</xdr:rowOff>
    </xdr:from>
    <xdr:to>
      <xdr:col>8</xdr:col>
      <xdr:colOff>619125</xdr:colOff>
      <xdr:row>16</xdr:row>
      <xdr:rowOff>314325</xdr:rowOff>
    </xdr:to>
    <xdr:sp macro="" textlink="">
      <xdr:nvSpPr>
        <xdr:cNvPr id="107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295275</xdr:colOff>
      <xdr:row>16</xdr:row>
      <xdr:rowOff>66675</xdr:rowOff>
    </xdr:from>
    <xdr:to>
      <xdr:col>10</xdr:col>
      <xdr:colOff>619125</xdr:colOff>
      <xdr:row>16</xdr:row>
      <xdr:rowOff>314325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16</xdr:row>
      <xdr:rowOff>66675</xdr:rowOff>
    </xdr:from>
    <xdr:to>
      <xdr:col>11</xdr:col>
      <xdr:colOff>619125</xdr:colOff>
      <xdr:row>16</xdr:row>
      <xdr:rowOff>314325</xdr:rowOff>
    </xdr:to>
    <xdr:sp macro="" textlink="">
      <xdr:nvSpPr>
        <xdr:cNvPr id="1076" name="Check Box 52" hidden="1">
          <a:extLst>
            <a:ext uri="{63B3BB69-23CF-44E3-9099-C40C66FF867C}">
              <a14:compatExt xmlns:a14="http://schemas.microsoft.com/office/drawing/2010/main" spid="_x0000_s1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180975</xdr:colOff>
      <xdr:row>16</xdr:row>
      <xdr:rowOff>0</xdr:rowOff>
    </xdr:from>
    <xdr:to>
      <xdr:col>8</xdr:col>
      <xdr:colOff>180975</xdr:colOff>
      <xdr:row>17</xdr:row>
      <xdr:rowOff>0</xdr:rowOff>
    </xdr:to>
    <xdr:sp macro="" textlink="">
      <xdr:nvSpPr>
        <xdr:cNvPr id="1077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180975</xdr:colOff>
      <xdr:row>16</xdr:row>
      <xdr:rowOff>0</xdr:rowOff>
    </xdr:from>
    <xdr:to>
      <xdr:col>10</xdr:col>
      <xdr:colOff>95250</xdr:colOff>
      <xdr:row>17</xdr:row>
      <xdr:rowOff>0</xdr:rowOff>
    </xdr:to>
    <xdr:sp macro="" textlink="">
      <xdr:nvSpPr>
        <xdr:cNvPr id="1078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180975</xdr:colOff>
      <xdr:row>16</xdr:row>
      <xdr:rowOff>0</xdr:rowOff>
    </xdr:from>
    <xdr:to>
      <xdr:col>13</xdr:col>
      <xdr:colOff>114300</xdr:colOff>
      <xdr:row>17</xdr:row>
      <xdr:rowOff>0</xdr:rowOff>
    </xdr:to>
    <xdr:sp macro="" textlink="">
      <xdr:nvSpPr>
        <xdr:cNvPr id="1079" name="Check Box 55" hidden="1">
          <a:extLst>
            <a:ext uri="{63B3BB69-23CF-44E3-9099-C40C66FF867C}">
              <a14:compatExt xmlns:a14="http://schemas.microsoft.com/office/drawing/2010/main" spid="_x0000_s10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180975</xdr:colOff>
      <xdr:row>16</xdr:row>
      <xdr:rowOff>0</xdr:rowOff>
    </xdr:from>
    <xdr:to>
      <xdr:col>14</xdr:col>
      <xdr:colOff>114300</xdr:colOff>
      <xdr:row>17</xdr:row>
      <xdr:rowOff>0</xdr:rowOff>
    </xdr:to>
    <xdr:sp macro="" textlink="">
      <xdr:nvSpPr>
        <xdr:cNvPr id="1080" name="Check Box 56" hidden="1">
          <a:extLst>
            <a:ext uri="{63B3BB69-23CF-44E3-9099-C40C66FF867C}">
              <a14:compatExt xmlns:a14="http://schemas.microsoft.com/office/drawing/2010/main" spid="_x0000_s1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15</xdr:row>
      <xdr:rowOff>66675</xdr:rowOff>
    </xdr:from>
    <xdr:to>
      <xdr:col>4</xdr:col>
      <xdr:colOff>19050</xdr:colOff>
      <xdr:row>15</xdr:row>
      <xdr:rowOff>314325</xdr:rowOff>
    </xdr:to>
    <xdr:sp macro="" textlink="">
      <xdr:nvSpPr>
        <xdr:cNvPr id="1081" name="Check Box 57" hidden="1">
          <a:extLst>
            <a:ext uri="{63B3BB69-23CF-44E3-9099-C40C66FF867C}">
              <a14:compatExt xmlns:a14="http://schemas.microsoft.com/office/drawing/2010/main" spid="_x0000_s10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419100</xdr:colOff>
      <xdr:row>15</xdr:row>
      <xdr:rowOff>28575</xdr:rowOff>
    </xdr:from>
    <xdr:to>
      <xdr:col>6</xdr:col>
      <xdr:colOff>752475</xdr:colOff>
      <xdr:row>15</xdr:row>
      <xdr:rowOff>276225</xdr:rowOff>
    </xdr:to>
    <xdr:sp macro="" textlink="">
      <xdr:nvSpPr>
        <xdr:cNvPr id="1082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419100</xdr:colOff>
      <xdr:row>13</xdr:row>
      <xdr:rowOff>28575</xdr:rowOff>
    </xdr:from>
    <xdr:to>
      <xdr:col>11</xdr:col>
      <xdr:colOff>752475</xdr:colOff>
      <xdr:row>13</xdr:row>
      <xdr:rowOff>276225</xdr:rowOff>
    </xdr:to>
    <xdr:sp macro="" textlink="">
      <xdr:nvSpPr>
        <xdr:cNvPr id="1083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419100</xdr:colOff>
      <xdr:row>13</xdr:row>
      <xdr:rowOff>28575</xdr:rowOff>
    </xdr:from>
    <xdr:to>
      <xdr:col>14</xdr:col>
      <xdr:colOff>85725</xdr:colOff>
      <xdr:row>13</xdr:row>
      <xdr:rowOff>276225</xdr:rowOff>
    </xdr:to>
    <xdr:sp macro="" textlink="">
      <xdr:nvSpPr>
        <xdr:cNvPr id="1084" name="Check Box 60" hidden="1">
          <a:extLst>
            <a:ext uri="{63B3BB69-23CF-44E3-9099-C40C66FF867C}">
              <a14:compatExt xmlns:a14="http://schemas.microsoft.com/office/drawing/2010/main" spid="_x0000_s1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7</xdr:row>
      <xdr:rowOff>66675</xdr:rowOff>
    </xdr:from>
    <xdr:to>
      <xdr:col>4</xdr:col>
      <xdr:colOff>0</xdr:colOff>
      <xdr:row>7</xdr:row>
      <xdr:rowOff>314325</xdr:rowOff>
    </xdr:to>
    <xdr:sp macro="" textlink="">
      <xdr:nvSpPr>
        <xdr:cNvPr id="1085" name="Check Box 61" hidden="1">
          <a:extLst>
            <a:ext uri="{63B3BB69-23CF-44E3-9099-C40C66FF867C}">
              <a14:compatExt xmlns:a14="http://schemas.microsoft.com/office/drawing/2010/main" spid="_x0000_s10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295275</xdr:colOff>
      <xdr:row>7</xdr:row>
      <xdr:rowOff>66675</xdr:rowOff>
    </xdr:from>
    <xdr:to>
      <xdr:col>9</xdr:col>
      <xdr:colOff>619125</xdr:colOff>
      <xdr:row>7</xdr:row>
      <xdr:rowOff>314325</xdr:rowOff>
    </xdr:to>
    <xdr:sp macro="" textlink="">
      <xdr:nvSpPr>
        <xdr:cNvPr id="108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495300</xdr:colOff>
      <xdr:row>7</xdr:row>
      <xdr:rowOff>76200</xdr:rowOff>
    </xdr:from>
    <xdr:to>
      <xdr:col>12</xdr:col>
      <xdr:colOff>0</xdr:colOff>
      <xdr:row>7</xdr:row>
      <xdr:rowOff>323850</xdr:rowOff>
    </xdr:to>
    <xdr:sp macro="" textlink="">
      <xdr:nvSpPr>
        <xdr:cNvPr id="1088" name="Check Box 64" hidden="1">
          <a:extLst>
            <a:ext uri="{63B3BB69-23CF-44E3-9099-C40C66FF867C}">
              <a14:compatExt xmlns:a14="http://schemas.microsoft.com/office/drawing/2010/main" spid="_x0000_s10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276225</xdr:colOff>
      <xdr:row>7</xdr:row>
      <xdr:rowOff>66675</xdr:rowOff>
    </xdr:from>
    <xdr:to>
      <xdr:col>8</xdr:col>
      <xdr:colOff>0</xdr:colOff>
      <xdr:row>7</xdr:row>
      <xdr:rowOff>314325</xdr:rowOff>
    </xdr:to>
    <xdr:sp macro="" textlink="">
      <xdr:nvSpPr>
        <xdr:cNvPr id="1090" name="Check Box 66" hidden="1">
          <a:extLst>
            <a:ext uri="{63B3BB69-23CF-44E3-9099-C40C66FF867C}">
              <a14:compatExt xmlns:a14="http://schemas.microsoft.com/office/drawing/2010/main" spid="_x0000_s1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1247775</xdr:colOff>
      <xdr:row>5</xdr:row>
      <xdr:rowOff>0</xdr:rowOff>
    </xdr:from>
    <xdr:to>
      <xdr:col>3</xdr:col>
      <xdr:colOff>0</xdr:colOff>
      <xdr:row>5</xdr:row>
      <xdr:rowOff>247650</xdr:rowOff>
    </xdr:to>
    <xdr:sp macro="" textlink="">
      <xdr:nvSpPr>
        <xdr:cNvPr id="1092" name="Check Box 68" hidden="1">
          <a:extLst>
            <a:ext uri="{63B3BB69-23CF-44E3-9099-C40C66FF867C}">
              <a14:compatExt xmlns:a14="http://schemas.microsoft.com/office/drawing/2010/main" spid="_x0000_s1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571500</xdr:colOff>
      <xdr:row>5</xdr:row>
      <xdr:rowOff>0</xdr:rowOff>
    </xdr:from>
    <xdr:to>
      <xdr:col>5</xdr:col>
      <xdr:colOff>0</xdr:colOff>
      <xdr:row>5</xdr:row>
      <xdr:rowOff>247650</xdr:rowOff>
    </xdr:to>
    <xdr:sp macro="" textlink="">
      <xdr:nvSpPr>
        <xdr:cNvPr id="1094" name="Check Box 70" hidden="1">
          <a:extLst>
            <a:ext uri="{63B3BB69-23CF-44E3-9099-C40C66FF867C}">
              <a14:compatExt xmlns:a14="http://schemas.microsoft.com/office/drawing/2010/main" spid="_x0000_s10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276225</xdr:colOff>
      <xdr:row>5</xdr:row>
      <xdr:rowOff>0</xdr:rowOff>
    </xdr:from>
    <xdr:to>
      <xdr:col>8</xdr:col>
      <xdr:colOff>0</xdr:colOff>
      <xdr:row>5</xdr:row>
      <xdr:rowOff>247650</xdr:rowOff>
    </xdr:to>
    <xdr:sp macro="" textlink="">
      <xdr:nvSpPr>
        <xdr:cNvPr id="1096" name="Check Box 72" hidden="1">
          <a:extLst>
            <a:ext uri="{63B3BB69-23CF-44E3-9099-C40C66FF867C}">
              <a14:compatExt xmlns:a14="http://schemas.microsoft.com/office/drawing/2010/main" spid="_x0000_s10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295275</xdr:colOff>
      <xdr:row>16</xdr:row>
      <xdr:rowOff>66675</xdr:rowOff>
    </xdr:from>
    <xdr:ext cx="323850" cy="247650"/>
    <xdr:sp macro="" textlink="">
      <xdr:nvSpPr>
        <xdr:cNvPr id="119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40185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180975</xdr:colOff>
      <xdr:row>16</xdr:row>
      <xdr:rowOff>0</xdr:rowOff>
    </xdr:from>
    <xdr:ext cx="603250" cy="391583"/>
    <xdr:sp macro="" textlink="">
      <xdr:nvSpPr>
        <xdr:cNvPr id="120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568430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295275</xdr:colOff>
      <xdr:row>16</xdr:row>
      <xdr:rowOff>66675</xdr:rowOff>
    </xdr:from>
    <xdr:ext cx="323850" cy="247650"/>
    <xdr:sp macro="" textlink="">
      <xdr:nvSpPr>
        <xdr:cNvPr id="121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40185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16</xdr:row>
      <xdr:rowOff>0</xdr:rowOff>
    </xdr:from>
    <xdr:ext cx="603250" cy="391583"/>
    <xdr:sp macro="" textlink="">
      <xdr:nvSpPr>
        <xdr:cNvPr id="122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568430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16</xdr:row>
      <xdr:rowOff>0</xdr:rowOff>
    </xdr:from>
    <xdr:ext cx="603250" cy="391583"/>
    <xdr:sp macro="" textlink="">
      <xdr:nvSpPr>
        <xdr:cNvPr id="123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62875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16</xdr:row>
      <xdr:rowOff>66675</xdr:rowOff>
    </xdr:from>
    <xdr:ext cx="323850" cy="247650"/>
    <xdr:sp macro="" textlink="">
      <xdr:nvSpPr>
        <xdr:cNvPr id="12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16</xdr:row>
      <xdr:rowOff>0</xdr:rowOff>
    </xdr:from>
    <xdr:ext cx="602192" cy="391583"/>
    <xdr:sp macro="" textlink="">
      <xdr:nvSpPr>
        <xdr:cNvPr id="126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113058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16</xdr:row>
      <xdr:rowOff>66675</xdr:rowOff>
    </xdr:from>
    <xdr:ext cx="323850" cy="247650"/>
    <xdr:sp macro="" textlink="">
      <xdr:nvSpPr>
        <xdr:cNvPr id="127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16</xdr:row>
      <xdr:rowOff>0</xdr:rowOff>
    </xdr:from>
    <xdr:ext cx="603250" cy="391583"/>
    <xdr:sp macro="" textlink="">
      <xdr:nvSpPr>
        <xdr:cNvPr id="128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1130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16</xdr:row>
      <xdr:rowOff>0</xdr:rowOff>
    </xdr:from>
    <xdr:ext cx="603250" cy="391583"/>
    <xdr:sp macro="" textlink="">
      <xdr:nvSpPr>
        <xdr:cNvPr id="129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295275</xdr:colOff>
      <xdr:row>16</xdr:row>
      <xdr:rowOff>66675</xdr:rowOff>
    </xdr:from>
    <xdr:ext cx="323850" cy="247650"/>
    <xdr:sp macro="" textlink="">
      <xdr:nvSpPr>
        <xdr:cNvPr id="130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16</xdr:row>
      <xdr:rowOff>0</xdr:rowOff>
    </xdr:from>
    <xdr:ext cx="602192" cy="391583"/>
    <xdr:sp macro="" textlink="">
      <xdr:nvSpPr>
        <xdr:cNvPr id="131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113058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295275</xdr:colOff>
      <xdr:row>16</xdr:row>
      <xdr:rowOff>66675</xdr:rowOff>
    </xdr:from>
    <xdr:ext cx="323850" cy="247650"/>
    <xdr:sp macro="" textlink="">
      <xdr:nvSpPr>
        <xdr:cNvPr id="132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16</xdr:row>
      <xdr:rowOff>0</xdr:rowOff>
    </xdr:from>
    <xdr:ext cx="603250" cy="391583"/>
    <xdr:sp macro="" textlink="">
      <xdr:nvSpPr>
        <xdr:cNvPr id="133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1130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16</xdr:row>
      <xdr:rowOff>0</xdr:rowOff>
    </xdr:from>
    <xdr:ext cx="603250" cy="391583"/>
    <xdr:sp macro="" textlink="">
      <xdr:nvSpPr>
        <xdr:cNvPr id="134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16</xdr:row>
      <xdr:rowOff>0</xdr:rowOff>
    </xdr:from>
    <xdr:ext cx="602192" cy="391583"/>
    <xdr:sp macro="" textlink="">
      <xdr:nvSpPr>
        <xdr:cNvPr id="135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80097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16</xdr:row>
      <xdr:rowOff>0</xdr:rowOff>
    </xdr:from>
    <xdr:ext cx="603250" cy="391583"/>
    <xdr:sp macro="" textlink="">
      <xdr:nvSpPr>
        <xdr:cNvPr id="136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295275</xdr:colOff>
      <xdr:row>16</xdr:row>
      <xdr:rowOff>66675</xdr:rowOff>
    </xdr:from>
    <xdr:ext cx="323850" cy="247650"/>
    <xdr:sp macro="" textlink="">
      <xdr:nvSpPr>
        <xdr:cNvPr id="137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16</xdr:row>
      <xdr:rowOff>0</xdr:rowOff>
    </xdr:from>
    <xdr:ext cx="602192" cy="391583"/>
    <xdr:sp macro="" textlink="">
      <xdr:nvSpPr>
        <xdr:cNvPr id="138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113058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295275</xdr:colOff>
      <xdr:row>16</xdr:row>
      <xdr:rowOff>66675</xdr:rowOff>
    </xdr:from>
    <xdr:ext cx="323850" cy="247650"/>
    <xdr:sp macro="" textlink="">
      <xdr:nvSpPr>
        <xdr:cNvPr id="139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16</xdr:row>
      <xdr:rowOff>0</xdr:rowOff>
    </xdr:from>
    <xdr:ext cx="603250" cy="391583"/>
    <xdr:sp macro="" textlink="">
      <xdr:nvSpPr>
        <xdr:cNvPr id="140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1130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16</xdr:row>
      <xdr:rowOff>0</xdr:rowOff>
    </xdr:from>
    <xdr:ext cx="603250" cy="391583"/>
    <xdr:sp macro="" textlink="">
      <xdr:nvSpPr>
        <xdr:cNvPr id="141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16</xdr:row>
      <xdr:rowOff>0</xdr:rowOff>
    </xdr:from>
    <xdr:ext cx="602192" cy="391583"/>
    <xdr:sp macro="" textlink="">
      <xdr:nvSpPr>
        <xdr:cNvPr id="142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80097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16</xdr:row>
      <xdr:rowOff>0</xdr:rowOff>
    </xdr:from>
    <xdr:ext cx="603250" cy="391583"/>
    <xdr:sp macro="" textlink="">
      <xdr:nvSpPr>
        <xdr:cNvPr id="143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18</xdr:row>
      <xdr:rowOff>66675</xdr:rowOff>
    </xdr:from>
    <xdr:ext cx="323850" cy="247650"/>
    <xdr:sp macro="" textlink="">
      <xdr:nvSpPr>
        <xdr:cNvPr id="144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497310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18</xdr:row>
      <xdr:rowOff>66675</xdr:rowOff>
    </xdr:from>
    <xdr:ext cx="323850" cy="247650"/>
    <xdr:sp macro="" textlink="">
      <xdr:nvSpPr>
        <xdr:cNvPr id="145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497310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295275</xdr:colOff>
      <xdr:row>18</xdr:row>
      <xdr:rowOff>66675</xdr:rowOff>
    </xdr:from>
    <xdr:ext cx="323850" cy="247650"/>
    <xdr:sp macro="" textlink="">
      <xdr:nvSpPr>
        <xdr:cNvPr id="146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40185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295275</xdr:colOff>
      <xdr:row>18</xdr:row>
      <xdr:rowOff>66675</xdr:rowOff>
    </xdr:from>
    <xdr:ext cx="323850" cy="247650"/>
    <xdr:sp macro="" textlink="">
      <xdr:nvSpPr>
        <xdr:cNvPr id="147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18</xdr:row>
      <xdr:rowOff>66675</xdr:rowOff>
    </xdr:from>
    <xdr:ext cx="323850" cy="247650"/>
    <xdr:sp macro="" textlink="">
      <xdr:nvSpPr>
        <xdr:cNvPr id="148" name="Check Box 52" hidden="1">
          <a:extLst>
            <a:ext uri="{63B3BB69-23CF-44E3-9099-C40C66FF867C}">
              <a14:compatExt xmlns:a14="http://schemas.microsoft.com/office/drawing/2010/main" spid="_x0000_s1076"/>
            </a:ext>
          </a:extLst>
        </xdr:cNvPr>
        <xdr:cNvSpPr/>
      </xdr:nvSpPr>
      <xdr:spPr bwMode="auto">
        <a:xfrm>
          <a:off x="883602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180975</xdr:colOff>
      <xdr:row>18</xdr:row>
      <xdr:rowOff>0</xdr:rowOff>
    </xdr:from>
    <xdr:ext cx="603250" cy="391583"/>
    <xdr:sp macro="" textlink="">
      <xdr:nvSpPr>
        <xdr:cNvPr id="149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568430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18</xdr:row>
      <xdr:rowOff>0</xdr:rowOff>
    </xdr:from>
    <xdr:ext cx="602192" cy="391583"/>
    <xdr:sp macro="" textlink="">
      <xdr:nvSpPr>
        <xdr:cNvPr id="150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113058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0075" cy="391583"/>
    <xdr:sp macro="" textlink="">
      <xdr:nvSpPr>
        <xdr:cNvPr id="151" name="Check Box 55" hidden="1">
          <a:extLst>
            <a:ext uri="{63B3BB69-23CF-44E3-9099-C40C66FF867C}">
              <a14:compatExt xmlns:a14="http://schemas.microsoft.com/office/drawing/2010/main" spid="_x0000_s1079"/>
            </a:ext>
          </a:extLst>
        </xdr:cNvPr>
        <xdr:cNvSpPr/>
      </xdr:nvSpPr>
      <xdr:spPr bwMode="auto">
        <a:xfrm>
          <a:off x="9547225" y="5418667"/>
          <a:ext cx="600075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18</xdr:row>
      <xdr:rowOff>0</xdr:rowOff>
    </xdr:from>
    <xdr:ext cx="600075" cy="391583"/>
    <xdr:sp macro="" textlink="">
      <xdr:nvSpPr>
        <xdr:cNvPr id="152" name="Check Box 56" hidden="1">
          <a:extLst>
            <a:ext uri="{63B3BB69-23CF-44E3-9099-C40C66FF867C}">
              <a14:compatExt xmlns:a14="http://schemas.microsoft.com/office/drawing/2010/main" spid="_x0000_s1080"/>
            </a:ext>
          </a:extLst>
        </xdr:cNvPr>
        <xdr:cNvSpPr/>
      </xdr:nvSpPr>
      <xdr:spPr bwMode="auto">
        <a:xfrm>
          <a:off x="10213975" y="5418667"/>
          <a:ext cx="600075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295275</xdr:colOff>
      <xdr:row>18</xdr:row>
      <xdr:rowOff>66675</xdr:rowOff>
    </xdr:from>
    <xdr:ext cx="323850" cy="247650"/>
    <xdr:sp macro="" textlink="">
      <xdr:nvSpPr>
        <xdr:cNvPr id="153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7227358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180975</xdr:colOff>
      <xdr:row>18</xdr:row>
      <xdr:rowOff>0</xdr:rowOff>
    </xdr:from>
    <xdr:ext cx="603250" cy="391583"/>
    <xdr:sp macro="" textlink="">
      <xdr:nvSpPr>
        <xdr:cNvPr id="154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62875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295275</xdr:colOff>
      <xdr:row>18</xdr:row>
      <xdr:rowOff>66675</xdr:rowOff>
    </xdr:from>
    <xdr:ext cx="323850" cy="247650"/>
    <xdr:sp macro="" textlink="">
      <xdr:nvSpPr>
        <xdr:cNvPr id="155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7915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18</xdr:row>
      <xdr:rowOff>0</xdr:rowOff>
    </xdr:from>
    <xdr:ext cx="603250" cy="391583"/>
    <xdr:sp macro="" textlink="">
      <xdr:nvSpPr>
        <xdr:cNvPr id="156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113058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18</xdr:row>
      <xdr:rowOff>0</xdr:rowOff>
    </xdr:from>
    <xdr:ext cx="603250" cy="391583"/>
    <xdr:sp macro="" textlink="">
      <xdr:nvSpPr>
        <xdr:cNvPr id="157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18</xdr:row>
      <xdr:rowOff>66675</xdr:rowOff>
    </xdr:from>
    <xdr:ext cx="323850" cy="247650"/>
    <xdr:sp macro="" textlink="">
      <xdr:nvSpPr>
        <xdr:cNvPr id="158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883602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18</xdr:row>
      <xdr:rowOff>0</xdr:rowOff>
    </xdr:from>
    <xdr:ext cx="602192" cy="391583"/>
    <xdr:sp macro="" textlink="">
      <xdr:nvSpPr>
        <xdr:cNvPr id="159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780097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18</xdr:row>
      <xdr:rowOff>66675</xdr:rowOff>
    </xdr:from>
    <xdr:ext cx="323850" cy="247650"/>
    <xdr:sp macro="" textlink="">
      <xdr:nvSpPr>
        <xdr:cNvPr id="160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883602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180975</xdr:colOff>
      <xdr:row>18</xdr:row>
      <xdr:rowOff>0</xdr:rowOff>
    </xdr:from>
    <xdr:ext cx="603250" cy="391583"/>
    <xdr:sp macro="" textlink="">
      <xdr:nvSpPr>
        <xdr:cNvPr id="161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7800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18</xdr:row>
      <xdr:rowOff>0</xdr:rowOff>
    </xdr:from>
    <xdr:ext cx="603250" cy="391583"/>
    <xdr:sp macro="" textlink="">
      <xdr:nvSpPr>
        <xdr:cNvPr id="162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872172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295275</xdr:colOff>
      <xdr:row>18</xdr:row>
      <xdr:rowOff>66675</xdr:rowOff>
    </xdr:from>
    <xdr:ext cx="323850" cy="247650"/>
    <xdr:sp macro="" textlink="">
      <xdr:nvSpPr>
        <xdr:cNvPr id="163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966152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18</xdr:row>
      <xdr:rowOff>0</xdr:rowOff>
    </xdr:from>
    <xdr:ext cx="602192" cy="391583"/>
    <xdr:sp macro="" textlink="">
      <xdr:nvSpPr>
        <xdr:cNvPr id="164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872172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295275</xdr:colOff>
      <xdr:row>18</xdr:row>
      <xdr:rowOff>66675</xdr:rowOff>
    </xdr:from>
    <xdr:ext cx="323850" cy="247650"/>
    <xdr:sp macro="" textlink="">
      <xdr:nvSpPr>
        <xdr:cNvPr id="165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966152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18</xdr:row>
      <xdr:rowOff>0</xdr:rowOff>
    </xdr:from>
    <xdr:ext cx="603250" cy="391583"/>
    <xdr:sp macro="" textlink="">
      <xdr:nvSpPr>
        <xdr:cNvPr id="166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872172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3250" cy="391583"/>
    <xdr:sp macro="" textlink="">
      <xdr:nvSpPr>
        <xdr:cNvPr id="167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954722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2192" cy="391583"/>
    <xdr:sp macro="" textlink="">
      <xdr:nvSpPr>
        <xdr:cNvPr id="168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954722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3250" cy="391583"/>
    <xdr:sp macro="" textlink="">
      <xdr:nvSpPr>
        <xdr:cNvPr id="169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954722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295275</xdr:colOff>
      <xdr:row>18</xdr:row>
      <xdr:rowOff>66675</xdr:rowOff>
    </xdr:from>
    <xdr:ext cx="323850" cy="247650"/>
    <xdr:sp macro="" textlink="">
      <xdr:nvSpPr>
        <xdr:cNvPr id="170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10328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2192" cy="391583"/>
    <xdr:sp macro="" textlink="">
      <xdr:nvSpPr>
        <xdr:cNvPr id="171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954722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295275</xdr:colOff>
      <xdr:row>18</xdr:row>
      <xdr:rowOff>66675</xdr:rowOff>
    </xdr:from>
    <xdr:ext cx="323850" cy="247650"/>
    <xdr:sp macro="" textlink="">
      <xdr:nvSpPr>
        <xdr:cNvPr id="172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10328275" y="54853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18</xdr:row>
      <xdr:rowOff>0</xdr:rowOff>
    </xdr:from>
    <xdr:ext cx="603250" cy="391583"/>
    <xdr:sp macro="" textlink="">
      <xdr:nvSpPr>
        <xdr:cNvPr id="173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954722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18</xdr:row>
      <xdr:rowOff>0</xdr:rowOff>
    </xdr:from>
    <xdr:ext cx="603250" cy="391583"/>
    <xdr:sp macro="" textlink="">
      <xdr:nvSpPr>
        <xdr:cNvPr id="174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10213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18</xdr:row>
      <xdr:rowOff>0</xdr:rowOff>
    </xdr:from>
    <xdr:ext cx="602192" cy="391583"/>
    <xdr:sp macro="" textlink="">
      <xdr:nvSpPr>
        <xdr:cNvPr id="175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10213975" y="5418667"/>
          <a:ext cx="602192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18</xdr:row>
      <xdr:rowOff>0</xdr:rowOff>
    </xdr:from>
    <xdr:ext cx="603250" cy="391583"/>
    <xdr:sp macro="" textlink="">
      <xdr:nvSpPr>
        <xdr:cNvPr id="176" name="Check Box 53" hidden="1">
          <a:extLst>
            <a:ext uri="{63B3BB69-23CF-44E3-9099-C40C66FF867C}">
              <a14:compatExt xmlns:a14="http://schemas.microsoft.com/office/drawing/2010/main" spid="_x0000_s1077"/>
            </a:ext>
          </a:extLst>
        </xdr:cNvPr>
        <xdr:cNvSpPr/>
      </xdr:nvSpPr>
      <xdr:spPr bwMode="auto">
        <a:xfrm>
          <a:off x="10213975" y="5418667"/>
          <a:ext cx="603250" cy="3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24</xdr:row>
      <xdr:rowOff>66675</xdr:rowOff>
    </xdr:from>
    <xdr:ext cx="327025" cy="247650"/>
    <xdr:sp macro="" textlink="">
      <xdr:nvSpPr>
        <xdr:cNvPr id="178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2867025" y="7443258"/>
          <a:ext cx="32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25</xdr:row>
      <xdr:rowOff>66675</xdr:rowOff>
    </xdr:from>
    <xdr:ext cx="327025" cy="247650"/>
    <xdr:sp macro="" textlink="">
      <xdr:nvSpPr>
        <xdr:cNvPr id="179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2867025" y="7834842"/>
          <a:ext cx="32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26</xdr:row>
      <xdr:rowOff>66675</xdr:rowOff>
    </xdr:from>
    <xdr:ext cx="327025" cy="247650"/>
    <xdr:sp macro="" textlink="">
      <xdr:nvSpPr>
        <xdr:cNvPr id="180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2867025" y="8226425"/>
          <a:ext cx="32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21</xdr:row>
      <xdr:rowOff>28575</xdr:rowOff>
    </xdr:from>
    <xdr:ext cx="333375" cy="247650"/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5096933" y="7405158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22</xdr:row>
      <xdr:rowOff>28575</xdr:rowOff>
    </xdr:from>
    <xdr:ext cx="333375" cy="247650"/>
    <xdr:sp macro="" textlink="">
      <xdr:nvSpPr>
        <xdr:cNvPr id="182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5096933" y="7796742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23</xdr:row>
      <xdr:rowOff>28575</xdr:rowOff>
    </xdr:from>
    <xdr:ext cx="333375" cy="247650"/>
    <xdr:sp macro="" textlink="">
      <xdr:nvSpPr>
        <xdr:cNvPr id="183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5096933" y="81883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24</xdr:row>
      <xdr:rowOff>28575</xdr:rowOff>
    </xdr:from>
    <xdr:ext cx="333375" cy="247650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5096933" y="7405158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25</xdr:row>
      <xdr:rowOff>28575</xdr:rowOff>
    </xdr:from>
    <xdr:ext cx="333375" cy="247650"/>
    <xdr:sp macro="" textlink="">
      <xdr:nvSpPr>
        <xdr:cNvPr id="185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5096933" y="7796742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26</xdr:row>
      <xdr:rowOff>28575</xdr:rowOff>
    </xdr:from>
    <xdr:ext cx="333375" cy="247650"/>
    <xdr:sp macro="" textlink="">
      <xdr:nvSpPr>
        <xdr:cNvPr id="186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5096933" y="81883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24</xdr:row>
      <xdr:rowOff>28575</xdr:rowOff>
    </xdr:from>
    <xdr:ext cx="333375" cy="247650"/>
    <xdr:sp macro="" textlink="">
      <xdr:nvSpPr>
        <xdr:cNvPr id="187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5096933" y="7405158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25</xdr:row>
      <xdr:rowOff>28575</xdr:rowOff>
    </xdr:from>
    <xdr:ext cx="333375" cy="247650"/>
    <xdr:sp macro="" textlink="">
      <xdr:nvSpPr>
        <xdr:cNvPr id="188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5096933" y="7796742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26</xdr:row>
      <xdr:rowOff>28575</xdr:rowOff>
    </xdr:from>
    <xdr:ext cx="333375" cy="247650"/>
    <xdr:sp macro="" textlink="">
      <xdr:nvSpPr>
        <xdr:cNvPr id="189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5096933" y="8188325"/>
          <a:ext cx="333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21</xdr:row>
      <xdr:rowOff>66675</xdr:rowOff>
    </xdr:from>
    <xdr:ext cx="323850" cy="247650"/>
    <xdr:sp macro="" textlink="">
      <xdr:nvSpPr>
        <xdr:cNvPr id="190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7227358" y="7443258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22</xdr:row>
      <xdr:rowOff>66675</xdr:rowOff>
    </xdr:from>
    <xdr:ext cx="323850" cy="247650"/>
    <xdr:sp macro="" textlink="">
      <xdr:nvSpPr>
        <xdr:cNvPr id="191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7227358" y="78348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495300</xdr:colOff>
      <xdr:row>24</xdr:row>
      <xdr:rowOff>66675</xdr:rowOff>
    </xdr:from>
    <xdr:ext cx="330200" cy="247650"/>
    <xdr:sp macro="" textlink="">
      <xdr:nvSpPr>
        <xdr:cNvPr id="192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9036050" y="7443258"/>
          <a:ext cx="330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495300</xdr:colOff>
      <xdr:row>25</xdr:row>
      <xdr:rowOff>66675</xdr:rowOff>
    </xdr:from>
    <xdr:ext cx="330200" cy="247650"/>
    <xdr:sp macro="" textlink="">
      <xdr:nvSpPr>
        <xdr:cNvPr id="193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9036050" y="7834842"/>
          <a:ext cx="330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295275</xdr:colOff>
      <xdr:row>24</xdr:row>
      <xdr:rowOff>66675</xdr:rowOff>
    </xdr:from>
    <xdr:ext cx="323850" cy="24765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8836025" y="7443258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295275</xdr:colOff>
      <xdr:row>25</xdr:row>
      <xdr:rowOff>66675</xdr:rowOff>
    </xdr:from>
    <xdr:ext cx="323850" cy="247650"/>
    <xdr:sp macro="" textlink="">
      <xdr:nvSpPr>
        <xdr:cNvPr id="195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8836025" y="7834842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30</xdr:row>
      <xdr:rowOff>66675</xdr:rowOff>
    </xdr:from>
    <xdr:ext cx="323850" cy="247650"/>
    <xdr:sp macro="" textlink="">
      <xdr:nvSpPr>
        <xdr:cNvPr id="196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7227358" y="13602758"/>
          <a:ext cx="323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zoomScale="85" zoomScaleNormal="85" workbookViewId="0">
      <selection activeCell="C1" sqref="C1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5" ht="30" x14ac:dyDescent="0.4">
      <c r="C1" s="3" t="s">
        <v>137</v>
      </c>
      <c r="D1" s="3"/>
      <c r="E1" s="3"/>
      <c r="F1" s="3"/>
      <c r="G1" s="3"/>
      <c r="H1" s="3"/>
      <c r="I1" s="3"/>
      <c r="J1" s="3"/>
      <c r="K1" s="3"/>
      <c r="L1" s="3"/>
      <c r="M1" s="3"/>
      <c r="N1" s="104"/>
      <c r="O1" s="104"/>
    </row>
    <row r="2" spans="2:15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5" ht="18.75" x14ac:dyDescent="0.4">
      <c r="B3" s="6"/>
      <c r="C3" s="7" t="s">
        <v>107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5" ht="18.75" x14ac:dyDescent="0.4">
      <c r="B4" s="6"/>
      <c r="C4" s="7" t="s">
        <v>102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5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ht="24" customHeight="1" x14ac:dyDescent="0.4">
      <c r="B6" s="6"/>
      <c r="C6" s="77" t="s">
        <v>139</v>
      </c>
      <c r="D6" s="38" t="s">
        <v>65</v>
      </c>
      <c r="E6" s="78" t="s">
        <v>139</v>
      </c>
      <c r="F6" s="79" t="s">
        <v>207</v>
      </c>
      <c r="G6" s="39" t="s">
        <v>66</v>
      </c>
      <c r="H6" s="78" t="s">
        <v>139</v>
      </c>
      <c r="I6" s="38" t="s">
        <v>67</v>
      </c>
      <c r="J6" s="40"/>
      <c r="K6" s="62"/>
      <c r="L6" s="103" t="s">
        <v>209</v>
      </c>
      <c r="M6" s="120" t="s">
        <v>208</v>
      </c>
      <c r="N6" s="120"/>
      <c r="O6" s="120"/>
    </row>
    <row r="7" spans="2:15" ht="18.75" x14ac:dyDescent="0.4">
      <c r="B7" s="6"/>
      <c r="C7" s="6"/>
      <c r="D7" s="6"/>
      <c r="E7" s="6"/>
      <c r="F7" s="43"/>
      <c r="G7" s="43"/>
      <c r="H7" s="43"/>
      <c r="I7" s="43"/>
      <c r="J7" s="43"/>
      <c r="K7" s="43"/>
      <c r="L7" s="6"/>
      <c r="M7" s="6"/>
      <c r="N7" s="6"/>
      <c r="O7" s="6"/>
    </row>
    <row r="8" spans="2:15" ht="40.5" customHeight="1" x14ac:dyDescent="0.4">
      <c r="B8" s="105" t="s">
        <v>95</v>
      </c>
      <c r="C8" s="11" t="s">
        <v>69</v>
      </c>
      <c r="D8" s="77" t="s">
        <v>139</v>
      </c>
      <c r="E8" s="116" t="s">
        <v>106</v>
      </c>
      <c r="F8" s="116"/>
      <c r="G8" s="116"/>
      <c r="H8" s="78" t="s">
        <v>139</v>
      </c>
      <c r="I8" s="56" t="s">
        <v>57</v>
      </c>
      <c r="J8" s="78" t="s">
        <v>139</v>
      </c>
      <c r="K8" s="57" t="s">
        <v>6</v>
      </c>
      <c r="L8" s="78" t="s">
        <v>139</v>
      </c>
      <c r="M8" s="42" t="s">
        <v>99</v>
      </c>
      <c r="N8" s="75"/>
      <c r="O8" s="10" t="s">
        <v>8</v>
      </c>
    </row>
    <row r="9" spans="2:15" ht="31.15" customHeight="1" x14ac:dyDescent="0.4">
      <c r="B9" s="105"/>
      <c r="C9" s="58" t="s">
        <v>0</v>
      </c>
      <c r="D9" s="41" t="s">
        <v>1</v>
      </c>
      <c r="E9" s="76"/>
      <c r="F9" s="41" t="s">
        <v>2</v>
      </c>
      <c r="G9" s="76"/>
      <c r="H9" s="41" t="s">
        <v>3</v>
      </c>
      <c r="I9" s="76"/>
      <c r="J9" s="41" t="s">
        <v>4</v>
      </c>
      <c r="K9" s="106"/>
      <c r="L9" s="107"/>
      <c r="M9" s="107"/>
      <c r="N9" s="107"/>
      <c r="O9" s="108"/>
    </row>
    <row r="10" spans="2:15" ht="31.15" customHeight="1" x14ac:dyDescent="0.4">
      <c r="B10" s="109" t="s">
        <v>9</v>
      </c>
      <c r="C10" s="11" t="s">
        <v>10</v>
      </c>
      <c r="D10" s="110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</row>
    <row r="11" spans="2:15" ht="31.35" customHeight="1" x14ac:dyDescent="0.4">
      <c r="B11" s="109"/>
      <c r="C11" s="58" t="s">
        <v>11</v>
      </c>
      <c r="D11" s="110"/>
      <c r="E11" s="111"/>
      <c r="F11" s="111"/>
      <c r="G11" s="111"/>
      <c r="H11" s="111"/>
      <c r="I11" s="111"/>
      <c r="J11" s="112"/>
      <c r="K11" s="1" t="s">
        <v>12</v>
      </c>
      <c r="L11" s="113"/>
      <c r="M11" s="114"/>
      <c r="N11" s="114"/>
      <c r="O11" s="115"/>
    </row>
    <row r="12" spans="2:15" ht="31.15" customHeight="1" x14ac:dyDescent="0.4">
      <c r="B12" s="109"/>
      <c r="C12" s="11" t="s">
        <v>91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2:15" ht="31.15" customHeight="1" x14ac:dyDescent="0.4">
      <c r="B13" s="109"/>
      <c r="C13" s="59" t="s">
        <v>13</v>
      </c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</row>
    <row r="14" spans="2:15" ht="31.15" customHeight="1" x14ac:dyDescent="0.4">
      <c r="B14" s="121" t="s">
        <v>15</v>
      </c>
      <c r="C14" s="11" t="s">
        <v>16</v>
      </c>
      <c r="D14" s="11" t="s">
        <v>14</v>
      </c>
      <c r="E14" s="110"/>
      <c r="F14" s="111"/>
      <c r="G14" s="112"/>
      <c r="H14" s="11" t="s">
        <v>17</v>
      </c>
      <c r="I14" s="110"/>
      <c r="J14" s="112"/>
      <c r="K14" s="11" t="s">
        <v>18</v>
      </c>
      <c r="L14" s="80" t="s">
        <v>139</v>
      </c>
      <c r="M14" s="36" t="s">
        <v>19</v>
      </c>
      <c r="N14" s="80" t="s">
        <v>139</v>
      </c>
      <c r="O14" s="37" t="s">
        <v>20</v>
      </c>
    </row>
    <row r="15" spans="2:15" ht="31.15" customHeight="1" x14ac:dyDescent="0.4">
      <c r="B15" s="122"/>
      <c r="C15" s="11" t="s">
        <v>84</v>
      </c>
      <c r="D15" s="11" t="s">
        <v>1</v>
      </c>
      <c r="E15" s="81"/>
      <c r="F15" s="11" t="s">
        <v>2</v>
      </c>
      <c r="G15" s="81"/>
      <c r="H15" s="11" t="s">
        <v>3</v>
      </c>
      <c r="I15" s="81"/>
      <c r="J15" s="11" t="s">
        <v>4</v>
      </c>
      <c r="K15" s="1" t="s">
        <v>21</v>
      </c>
      <c r="L15" s="113"/>
      <c r="M15" s="114"/>
      <c r="N15" s="114"/>
      <c r="O15" s="115"/>
    </row>
    <row r="16" spans="2:15" ht="30.75" customHeight="1" x14ac:dyDescent="0.4">
      <c r="B16" s="122"/>
      <c r="C16" s="11" t="s">
        <v>22</v>
      </c>
      <c r="D16" s="82" t="s">
        <v>139</v>
      </c>
      <c r="E16" s="12" t="s">
        <v>94</v>
      </c>
      <c r="F16" s="12"/>
      <c r="G16" s="80" t="s">
        <v>139</v>
      </c>
      <c r="H16" s="12" t="s">
        <v>7</v>
      </c>
      <c r="I16" s="111"/>
      <c r="J16" s="111"/>
      <c r="K16" s="111"/>
      <c r="L16" s="111"/>
      <c r="M16" s="111"/>
      <c r="N16" s="111"/>
      <c r="O16" s="60" t="s">
        <v>138</v>
      </c>
    </row>
    <row r="17" spans="2:19" ht="30.75" customHeight="1" x14ac:dyDescent="0.4">
      <c r="B17" s="122"/>
      <c r="C17" s="124" t="s">
        <v>23</v>
      </c>
      <c r="D17" s="127" t="s">
        <v>24</v>
      </c>
      <c r="E17" s="128"/>
      <c r="F17" s="129"/>
      <c r="G17" s="83" t="s">
        <v>139</v>
      </c>
      <c r="H17" s="84" t="s">
        <v>139</v>
      </c>
      <c r="I17" s="84" t="s">
        <v>139</v>
      </c>
      <c r="J17" s="84" t="s">
        <v>139</v>
      </c>
      <c r="K17" s="84" t="s">
        <v>139</v>
      </c>
      <c r="L17" s="84" t="s">
        <v>139</v>
      </c>
      <c r="M17" s="84" t="s">
        <v>139</v>
      </c>
      <c r="N17" s="84" t="s">
        <v>139</v>
      </c>
      <c r="O17" s="19"/>
    </row>
    <row r="18" spans="2:19" ht="30.75" customHeight="1" x14ac:dyDescent="0.4">
      <c r="B18" s="122"/>
      <c r="C18" s="125"/>
      <c r="D18" s="130"/>
      <c r="E18" s="131"/>
      <c r="F18" s="132"/>
      <c r="G18" s="16" t="s">
        <v>25</v>
      </c>
      <c r="H18" s="17" t="s">
        <v>26</v>
      </c>
      <c r="I18" s="17" t="s">
        <v>27</v>
      </c>
      <c r="J18" s="17" t="s">
        <v>28</v>
      </c>
      <c r="K18" s="17" t="s">
        <v>29</v>
      </c>
      <c r="L18" s="17" t="s">
        <v>30</v>
      </c>
      <c r="M18" s="17" t="s">
        <v>31</v>
      </c>
      <c r="N18" s="17" t="s">
        <v>32</v>
      </c>
      <c r="O18" s="18"/>
    </row>
    <row r="19" spans="2:19" ht="30.75" customHeight="1" x14ac:dyDescent="0.4">
      <c r="B19" s="122"/>
      <c r="C19" s="125"/>
      <c r="D19" s="133" t="s">
        <v>85</v>
      </c>
      <c r="E19" s="134"/>
      <c r="F19" s="135"/>
      <c r="G19" s="83" t="s">
        <v>139</v>
      </c>
      <c r="H19" s="84" t="s">
        <v>139</v>
      </c>
      <c r="I19" s="84" t="s">
        <v>139</v>
      </c>
      <c r="J19" s="84" t="s">
        <v>139</v>
      </c>
      <c r="K19" s="84" t="s">
        <v>139</v>
      </c>
      <c r="L19" s="84" t="s">
        <v>139</v>
      </c>
      <c r="M19" s="84" t="s">
        <v>139</v>
      </c>
      <c r="N19" s="29"/>
      <c r="O19" s="19"/>
    </row>
    <row r="20" spans="2:19" ht="30.75" customHeight="1" x14ac:dyDescent="0.4">
      <c r="B20" s="123"/>
      <c r="C20" s="126"/>
      <c r="D20" s="136"/>
      <c r="E20" s="137"/>
      <c r="F20" s="138"/>
      <c r="G20" s="16" t="s">
        <v>73</v>
      </c>
      <c r="H20" s="17" t="s">
        <v>74</v>
      </c>
      <c r="I20" s="17" t="s">
        <v>75</v>
      </c>
      <c r="J20" s="17" t="s">
        <v>76</v>
      </c>
      <c r="K20" s="17" t="s">
        <v>77</v>
      </c>
      <c r="L20" s="17" t="s">
        <v>78</v>
      </c>
      <c r="M20" s="17" t="s">
        <v>79</v>
      </c>
      <c r="N20" s="20"/>
      <c r="O20" s="21"/>
    </row>
    <row r="21" spans="2:19" ht="30.75" customHeight="1" x14ac:dyDescent="0.4">
      <c r="B21" s="139" t="s">
        <v>33</v>
      </c>
      <c r="C21" s="11" t="s">
        <v>34</v>
      </c>
      <c r="D21" s="11" t="s">
        <v>1</v>
      </c>
      <c r="E21" s="81"/>
      <c r="F21" s="11" t="s">
        <v>2</v>
      </c>
      <c r="G21" s="81"/>
      <c r="H21" s="11" t="s">
        <v>3</v>
      </c>
      <c r="I21" s="81"/>
      <c r="J21" s="11" t="s">
        <v>4</v>
      </c>
      <c r="K21" s="81"/>
      <c r="L21" s="11" t="s">
        <v>5</v>
      </c>
      <c r="M21" s="81"/>
      <c r="N21" s="9" t="s">
        <v>37</v>
      </c>
      <c r="O21" s="9"/>
    </row>
    <row r="22" spans="2:19" ht="30.75" customHeight="1" x14ac:dyDescent="0.4">
      <c r="B22" s="139"/>
      <c r="C22" s="124" t="s">
        <v>35</v>
      </c>
      <c r="D22" s="82" t="s">
        <v>139</v>
      </c>
      <c r="E22" s="22" t="s">
        <v>38</v>
      </c>
      <c r="F22" s="13"/>
      <c r="G22" s="80" t="s">
        <v>139</v>
      </c>
      <c r="H22" s="22" t="s">
        <v>39</v>
      </c>
      <c r="I22" s="13"/>
      <c r="J22" s="80" t="s">
        <v>139</v>
      </c>
      <c r="K22" s="22" t="s">
        <v>42</v>
      </c>
      <c r="L22" s="80" t="s">
        <v>139</v>
      </c>
      <c r="M22" s="22" t="s">
        <v>40</v>
      </c>
      <c r="N22" s="13"/>
      <c r="O22" s="23"/>
      <c r="P22" s="4"/>
      <c r="Q22" s="4"/>
    </row>
    <row r="23" spans="2:19" ht="30.75" customHeight="1" x14ac:dyDescent="0.4">
      <c r="B23" s="139"/>
      <c r="C23" s="125"/>
      <c r="D23" s="85" t="s">
        <v>139</v>
      </c>
      <c r="E23" s="24" t="s">
        <v>41</v>
      </c>
      <c r="F23" s="25"/>
      <c r="G23" s="87" t="s">
        <v>139</v>
      </c>
      <c r="H23" s="24" t="s">
        <v>43</v>
      </c>
      <c r="I23" s="26"/>
      <c r="J23" s="87" t="s">
        <v>139</v>
      </c>
      <c r="K23" s="24" t="s">
        <v>44</v>
      </c>
      <c r="L23" s="87" t="s">
        <v>139</v>
      </c>
      <c r="M23" s="24" t="s">
        <v>45</v>
      </c>
      <c r="N23" s="26"/>
      <c r="O23" s="27"/>
      <c r="P23" s="4"/>
      <c r="Q23" s="4"/>
    </row>
    <row r="24" spans="2:19" ht="30.75" customHeight="1" x14ac:dyDescent="0.4">
      <c r="B24" s="139"/>
      <c r="C24" s="126"/>
      <c r="D24" s="86" t="s">
        <v>139</v>
      </c>
      <c r="E24" s="49" t="s">
        <v>82</v>
      </c>
      <c r="F24" s="15"/>
      <c r="G24" s="88" t="s">
        <v>139</v>
      </c>
      <c r="H24" s="44" t="s">
        <v>195</v>
      </c>
      <c r="I24" s="146"/>
      <c r="J24" s="146"/>
      <c r="K24" s="146"/>
      <c r="L24" s="44" t="s">
        <v>194</v>
      </c>
      <c r="M24" s="44"/>
      <c r="N24" s="44"/>
      <c r="O24" s="51"/>
      <c r="P24" s="4"/>
      <c r="Q24" s="4"/>
    </row>
    <row r="25" spans="2:19" ht="30.75" customHeight="1" x14ac:dyDescent="0.4">
      <c r="B25" s="139"/>
      <c r="C25" s="140" t="s">
        <v>103</v>
      </c>
      <c r="D25" s="82" t="s">
        <v>139</v>
      </c>
      <c r="E25" s="22" t="s">
        <v>46</v>
      </c>
      <c r="F25" s="13"/>
      <c r="G25" s="80" t="s">
        <v>139</v>
      </c>
      <c r="H25" s="22" t="s">
        <v>48</v>
      </c>
      <c r="I25" s="13"/>
      <c r="J25" s="13"/>
      <c r="K25" s="80" t="s">
        <v>139</v>
      </c>
      <c r="L25" s="22" t="s">
        <v>68</v>
      </c>
      <c r="M25" s="29"/>
      <c r="N25" s="29"/>
      <c r="O25" s="30"/>
      <c r="P25" s="5"/>
    </row>
    <row r="26" spans="2:19" ht="30.75" customHeight="1" x14ac:dyDescent="0.4">
      <c r="B26" s="139"/>
      <c r="C26" s="141"/>
      <c r="D26" s="85" t="s">
        <v>139</v>
      </c>
      <c r="E26" s="24" t="s">
        <v>47</v>
      </c>
      <c r="F26" s="26"/>
      <c r="G26" s="87" t="s">
        <v>139</v>
      </c>
      <c r="H26" s="24" t="s">
        <v>49</v>
      </c>
      <c r="I26" s="26"/>
      <c r="J26" s="26"/>
      <c r="K26" s="87" t="s">
        <v>139</v>
      </c>
      <c r="L26" s="24" t="s">
        <v>7</v>
      </c>
      <c r="M26" s="147"/>
      <c r="N26" s="147"/>
      <c r="O26" s="27" t="s">
        <v>70</v>
      </c>
      <c r="P26" s="5"/>
    </row>
    <row r="27" spans="2:19" ht="30.75" customHeight="1" x14ac:dyDescent="0.4">
      <c r="B27" s="139"/>
      <c r="C27" s="142"/>
      <c r="D27" s="86" t="s">
        <v>139</v>
      </c>
      <c r="E27" s="49" t="s">
        <v>98</v>
      </c>
      <c r="F27" s="15"/>
      <c r="G27" s="88" t="s">
        <v>139</v>
      </c>
      <c r="H27" s="49" t="s">
        <v>80</v>
      </c>
      <c r="I27" s="50"/>
      <c r="J27" s="28"/>
      <c r="K27" s="49"/>
      <c r="L27" s="50"/>
      <c r="M27" s="50"/>
      <c r="N27" s="50"/>
      <c r="O27" s="31"/>
      <c r="P27" s="5"/>
    </row>
    <row r="28" spans="2:19" ht="131.44999999999999" customHeight="1" x14ac:dyDescent="0.4">
      <c r="B28" s="139"/>
      <c r="C28" s="58" t="s">
        <v>136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  <row r="29" spans="2:19" ht="38.450000000000003" customHeight="1" x14ac:dyDescent="0.4">
      <c r="B29" s="139"/>
      <c r="C29" s="58" t="s">
        <v>36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  <row r="30" spans="2:19" ht="130.15" customHeight="1" x14ac:dyDescent="0.4">
      <c r="B30" s="139" t="s">
        <v>51</v>
      </c>
      <c r="C30" s="58" t="s">
        <v>52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  <row r="31" spans="2:19" ht="37.5" customHeight="1" x14ac:dyDescent="0.4">
      <c r="B31" s="139"/>
      <c r="C31" s="58" t="s">
        <v>53</v>
      </c>
      <c r="D31" s="77" t="s">
        <v>139</v>
      </c>
      <c r="E31" s="55" t="s">
        <v>105</v>
      </c>
      <c r="F31" s="47"/>
      <c r="G31" s="46"/>
      <c r="H31" s="78" t="s">
        <v>139</v>
      </c>
      <c r="I31" s="52" t="s">
        <v>100</v>
      </c>
      <c r="J31" s="78" t="s">
        <v>139</v>
      </c>
      <c r="K31" s="46" t="s">
        <v>55</v>
      </c>
      <c r="L31" s="78" t="s">
        <v>139</v>
      </c>
      <c r="M31" s="55" t="s">
        <v>99</v>
      </c>
      <c r="N31" s="89"/>
      <c r="O31" s="48" t="s">
        <v>8</v>
      </c>
      <c r="S31" s="24"/>
    </row>
    <row r="32" spans="2:19" ht="30.75" customHeight="1" x14ac:dyDescent="0.4">
      <c r="B32" s="139"/>
      <c r="C32" s="58" t="s">
        <v>54</v>
      </c>
      <c r="D32" s="130" t="s">
        <v>56</v>
      </c>
      <c r="E32" s="132"/>
      <c r="F32" s="154"/>
      <c r="G32" s="155"/>
      <c r="H32" s="155"/>
      <c r="I32" s="156"/>
      <c r="J32" s="136" t="s">
        <v>93</v>
      </c>
      <c r="K32" s="138"/>
      <c r="L32" s="154"/>
      <c r="M32" s="155"/>
      <c r="N32" s="155"/>
      <c r="O32" s="156"/>
      <c r="S32" s="24"/>
    </row>
    <row r="33" spans="2:15" ht="30.75" customHeight="1" x14ac:dyDescent="0.4">
      <c r="B33" s="139"/>
      <c r="C33" s="58" t="s">
        <v>81</v>
      </c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</row>
    <row r="34" spans="2:15" ht="30.75" customHeight="1" x14ac:dyDescent="0.4">
      <c r="B34" s="139"/>
      <c r="C34" s="140" t="s">
        <v>72</v>
      </c>
      <c r="D34" s="82" t="s">
        <v>139</v>
      </c>
      <c r="E34" s="22" t="s">
        <v>92</v>
      </c>
      <c r="F34" s="80" t="s">
        <v>139</v>
      </c>
      <c r="G34" s="53" t="s">
        <v>97</v>
      </c>
      <c r="H34" s="53"/>
      <c r="I34" s="80" t="s">
        <v>139</v>
      </c>
      <c r="J34" s="29" t="s">
        <v>210</v>
      </c>
      <c r="K34" s="150"/>
      <c r="L34" s="150"/>
      <c r="M34" s="150"/>
      <c r="N34" s="150"/>
      <c r="O34" s="54" t="s">
        <v>8</v>
      </c>
    </row>
    <row r="35" spans="2:15" ht="30.75" customHeight="1" x14ac:dyDescent="0.4">
      <c r="B35" s="139"/>
      <c r="C35" s="142"/>
      <c r="D35" s="86" t="s">
        <v>139</v>
      </c>
      <c r="E35" s="44" t="s">
        <v>101</v>
      </c>
      <c r="F35" s="155"/>
      <c r="G35" s="155"/>
      <c r="H35" s="155"/>
      <c r="I35" s="155"/>
      <c r="J35" s="155"/>
      <c r="K35" s="155"/>
      <c r="L35" s="155"/>
      <c r="M35" s="44" t="s">
        <v>177</v>
      </c>
      <c r="N35" s="15"/>
      <c r="O35" s="45"/>
    </row>
    <row r="36" spans="2:15" ht="31.15" customHeight="1" x14ac:dyDescent="0.4">
      <c r="B36" s="139"/>
      <c r="C36" s="58" t="s">
        <v>83</v>
      </c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2:15" ht="82.5" customHeight="1" x14ac:dyDescent="0.4">
      <c r="B37" s="163" t="s">
        <v>58</v>
      </c>
      <c r="C37" s="58" t="s">
        <v>59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  <row r="38" spans="2:15" ht="36.6" customHeight="1" x14ac:dyDescent="0.4">
      <c r="B38" s="164"/>
      <c r="C38" s="140" t="s">
        <v>60</v>
      </c>
      <c r="D38" s="148" t="s">
        <v>86</v>
      </c>
      <c r="E38" s="149"/>
      <c r="F38" s="77" t="s">
        <v>139</v>
      </c>
      <c r="G38" s="46" t="s">
        <v>61</v>
      </c>
      <c r="H38" s="78" t="s">
        <v>139</v>
      </c>
      <c r="I38" s="46" t="s">
        <v>71</v>
      </c>
      <c r="J38" s="12"/>
      <c r="K38" s="78" t="s">
        <v>139</v>
      </c>
      <c r="L38" s="55" t="s">
        <v>176</v>
      </c>
      <c r="M38" s="111"/>
      <c r="N38" s="111"/>
      <c r="O38" s="60" t="s">
        <v>194</v>
      </c>
    </row>
    <row r="39" spans="2:15" ht="36.6" customHeight="1" x14ac:dyDescent="0.4">
      <c r="B39" s="164"/>
      <c r="C39" s="142"/>
      <c r="D39" s="148" t="s">
        <v>87</v>
      </c>
      <c r="E39" s="169"/>
      <c r="F39" s="11" t="s">
        <v>1</v>
      </c>
      <c r="G39" s="81"/>
      <c r="H39" s="11" t="s">
        <v>2</v>
      </c>
      <c r="I39" s="81"/>
      <c r="J39" s="11" t="s">
        <v>3</v>
      </c>
      <c r="K39" s="81"/>
      <c r="L39" s="11" t="s">
        <v>4</v>
      </c>
      <c r="M39" s="176"/>
      <c r="N39" s="177"/>
      <c r="O39" s="178"/>
    </row>
    <row r="40" spans="2:15" ht="30" customHeight="1" x14ac:dyDescent="0.4">
      <c r="B40" s="164"/>
      <c r="C40" s="140" t="s">
        <v>104</v>
      </c>
      <c r="D40" s="82" t="s">
        <v>139</v>
      </c>
      <c r="E40" s="22" t="s">
        <v>62</v>
      </c>
      <c r="F40" s="13"/>
      <c r="G40" s="13"/>
      <c r="H40" s="91" t="s">
        <v>139</v>
      </c>
      <c r="I40" s="32" t="s">
        <v>63</v>
      </c>
      <c r="J40" s="33"/>
      <c r="K40" s="33"/>
      <c r="L40" s="90" t="s">
        <v>139</v>
      </c>
      <c r="M40" s="32" t="s">
        <v>50</v>
      </c>
      <c r="N40" s="34"/>
      <c r="O40" s="35"/>
    </row>
    <row r="41" spans="2:15" ht="30.75" customHeight="1" x14ac:dyDescent="0.4">
      <c r="B41" s="164"/>
      <c r="C41" s="142"/>
      <c r="D41" s="14"/>
      <c r="E41" s="44" t="s">
        <v>199</v>
      </c>
      <c r="F41" s="92"/>
      <c r="G41" s="44"/>
      <c r="H41" s="94" t="s">
        <v>196</v>
      </c>
      <c r="I41" s="74" t="s">
        <v>198</v>
      </c>
      <c r="J41" s="93"/>
      <c r="K41" s="74"/>
      <c r="L41" s="94" t="s">
        <v>8</v>
      </c>
      <c r="M41" s="74" t="s">
        <v>197</v>
      </c>
      <c r="N41" s="93"/>
      <c r="O41" s="95" t="s">
        <v>8</v>
      </c>
    </row>
    <row r="42" spans="2:15" ht="40.5" customHeight="1" x14ac:dyDescent="0.4">
      <c r="B42" s="165"/>
      <c r="C42" s="58" t="s">
        <v>96</v>
      </c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  <row r="43" spans="2:15" ht="16.5" customHeight="1" x14ac:dyDescent="0.4">
      <c r="B43" s="133" t="s">
        <v>88</v>
      </c>
      <c r="C43" s="134"/>
      <c r="D43" s="135"/>
      <c r="E43" s="151" t="s">
        <v>64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3"/>
    </row>
    <row r="44" spans="2:15" ht="198.6" customHeight="1" x14ac:dyDescent="0.4">
      <c r="B44" s="136"/>
      <c r="C44" s="137"/>
      <c r="D44" s="138"/>
      <c r="E44" s="143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  <row r="45" spans="2:15" ht="16.5" customHeight="1" x14ac:dyDescent="0.4">
      <c r="B45" s="133" t="s">
        <v>89</v>
      </c>
      <c r="C45" s="134"/>
      <c r="D45" s="135"/>
      <c r="E45" s="151" t="s">
        <v>64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5" ht="198.6" customHeight="1" x14ac:dyDescent="0.4">
      <c r="B46" s="136"/>
      <c r="C46" s="137"/>
      <c r="D46" s="138"/>
      <c r="E46" s="143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  <row r="47" spans="2:15" ht="61.15" customHeight="1" x14ac:dyDescent="0.4">
      <c r="B47" s="148" t="s">
        <v>90</v>
      </c>
      <c r="C47" s="169"/>
      <c r="D47" s="166"/>
      <c r="E47" s="143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  <row r="48" spans="2:15" ht="25.5" customHeight="1" x14ac:dyDescent="0.4">
      <c r="B48" s="172" t="s">
        <v>140</v>
      </c>
      <c r="C48" s="173"/>
      <c r="D48" s="174"/>
      <c r="E48" s="61" t="s">
        <v>14</v>
      </c>
      <c r="F48" s="167"/>
      <c r="G48" s="175"/>
      <c r="H48" s="168"/>
      <c r="I48" s="61" t="s">
        <v>141</v>
      </c>
      <c r="J48" s="167"/>
      <c r="K48" s="168"/>
      <c r="L48" s="148" t="s">
        <v>142</v>
      </c>
      <c r="M48" s="166"/>
      <c r="N48" s="167"/>
      <c r="O48" s="168"/>
    </row>
    <row r="49" spans="2:15" x14ac:dyDescent="0.4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</row>
    <row r="50" spans="2:15" x14ac:dyDescent="0.4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</row>
    <row r="51" spans="2:15" ht="18.7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sheetProtection algorithmName="SHA-512" hashValue="2ssrYel0THjk57GMK+v/Za+orQbfbYwHKNnI2aokeh9szwwYWkmpq01Anv3G2CyJTeB0u3hCX3H67YGftkh0Ng==" saltValue="ZUH8/+OMRp4wzWtuMFB9Bw==" spinCount="100000" sheet="1" objects="1" scenarios="1" formatCells="0" formatColumns="0" formatRows="0"/>
  <mergeCells count="60">
    <mergeCell ref="D39:E39"/>
    <mergeCell ref="M39:O39"/>
    <mergeCell ref="C40:C41"/>
    <mergeCell ref="B43:D44"/>
    <mergeCell ref="E43:O43"/>
    <mergeCell ref="E44:O44"/>
    <mergeCell ref="D42:O42"/>
    <mergeCell ref="L48:M48"/>
    <mergeCell ref="N48:O48"/>
    <mergeCell ref="B47:D47"/>
    <mergeCell ref="E47:O47"/>
    <mergeCell ref="B49:O50"/>
    <mergeCell ref="B48:D48"/>
    <mergeCell ref="F48:H48"/>
    <mergeCell ref="J48:K48"/>
    <mergeCell ref="B45:D46"/>
    <mergeCell ref="E45:O45"/>
    <mergeCell ref="E46:O46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F35:L35"/>
    <mergeCell ref="D38:E38"/>
    <mergeCell ref="K34:N34"/>
    <mergeCell ref="M38:N38"/>
    <mergeCell ref="I14:J14"/>
    <mergeCell ref="L15:O15"/>
    <mergeCell ref="I16:N16"/>
    <mergeCell ref="B21:B29"/>
    <mergeCell ref="C22:C24"/>
    <mergeCell ref="C25:C27"/>
    <mergeCell ref="D28:O28"/>
    <mergeCell ref="D29:O29"/>
    <mergeCell ref="I24:K24"/>
    <mergeCell ref="M26:N26"/>
    <mergeCell ref="B14:B20"/>
    <mergeCell ref="C17:C20"/>
    <mergeCell ref="D17:F18"/>
    <mergeCell ref="D19:F20"/>
    <mergeCell ref="E14:G14"/>
    <mergeCell ref="N1:O1"/>
    <mergeCell ref="B8:B9"/>
    <mergeCell ref="K9:O9"/>
    <mergeCell ref="B10:B13"/>
    <mergeCell ref="D12:O12"/>
    <mergeCell ref="D10:O10"/>
    <mergeCell ref="L11:O11"/>
    <mergeCell ref="D11:J11"/>
    <mergeCell ref="E8:G8"/>
    <mergeCell ref="D13:O13"/>
    <mergeCell ref="M6:O6"/>
  </mergeCells>
  <phoneticPr fontId="1"/>
  <dataValidations count="3">
    <dataValidation type="list" allowBlank="1" showInputMessage="1" showErrorMessage="1" sqref="C6 E6 H6 D8 G19:M19 J8 L8 L14 N14 D16 G16 G17:N17 L31 D22:D27 G22:G27 J22:J23 L22:L23 K25:K26 F34 I34 D34:D35 F38 H38 K38 D40 H40 L40 D31 H31 J31">
      <formula1>"□,■"</formula1>
    </dataValidation>
    <dataValidation allowBlank="1" showInputMessage="1" sqref="H24:I24 L24:N24"/>
    <dataValidation type="list" showInputMessage="1" showErrorMessage="1" sqref="H8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6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リスト!$A$1:$A$34</xm:f>
          </x14:formula1>
          <xm:sqref>D12:O12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"/>
  <sheetViews>
    <sheetView workbookViewId="0">
      <selection activeCell="AS5" sqref="AS5"/>
    </sheetView>
  </sheetViews>
  <sheetFormatPr defaultRowHeight="18.75" x14ac:dyDescent="0.4"/>
  <cols>
    <col min="5" max="5" width="25" bestFit="1" customWidth="1"/>
    <col min="6" max="6" width="15.375" customWidth="1"/>
    <col min="8" max="8" width="16.375" customWidth="1"/>
    <col min="10" max="10" width="12.25" customWidth="1"/>
    <col min="11" max="11" width="11.625" bestFit="1" customWidth="1"/>
    <col min="12" max="12" width="11.25" customWidth="1"/>
    <col min="15" max="15" width="10" customWidth="1"/>
    <col min="19" max="19" width="15.75" customWidth="1"/>
    <col min="20" max="20" width="9" style="70"/>
    <col min="23" max="23" width="8.75" customWidth="1"/>
    <col min="24" max="24" width="24.375" customWidth="1"/>
    <col min="25" max="25" width="31.75" customWidth="1"/>
    <col min="26" max="26" width="17.75" customWidth="1"/>
    <col min="27" max="27" width="18.75" customWidth="1"/>
    <col min="29" max="29" width="11" customWidth="1"/>
    <col min="30" max="30" width="11.25" customWidth="1"/>
    <col min="31" max="31" width="30.125" customWidth="1"/>
    <col min="33" max="33" width="12.625" customWidth="1"/>
    <col min="34" max="34" width="13.375" style="72" customWidth="1"/>
    <col min="35" max="35" width="17.875" customWidth="1"/>
    <col min="36" max="36" width="14.5" customWidth="1"/>
    <col min="38" max="38" width="14.5" customWidth="1"/>
    <col min="39" max="39" width="15.25" customWidth="1"/>
    <col min="40" max="40" width="38.25" bestFit="1" customWidth="1"/>
    <col min="43" max="43" width="14.375" customWidth="1"/>
    <col min="44" max="45" width="9.5" bestFit="1" customWidth="1"/>
    <col min="46" max="46" width="29.375" bestFit="1" customWidth="1"/>
    <col min="47" max="47" width="34.875" customWidth="1"/>
    <col min="48" max="48" width="17.75" customWidth="1"/>
    <col min="49" max="49" width="15.375" customWidth="1"/>
    <col min="50" max="50" width="19.625" customWidth="1"/>
  </cols>
  <sheetData>
    <row r="1" spans="1:50" ht="28.5" x14ac:dyDescent="0.4">
      <c r="A1" s="96" t="s">
        <v>200</v>
      </c>
      <c r="B1" s="64" t="s">
        <v>143</v>
      </c>
      <c r="C1" s="65" t="s">
        <v>144</v>
      </c>
      <c r="D1" s="63" t="s">
        <v>145</v>
      </c>
      <c r="E1" s="73" t="s">
        <v>181</v>
      </c>
      <c r="F1" s="71" t="s">
        <v>146</v>
      </c>
      <c r="G1" s="64" t="s">
        <v>147</v>
      </c>
      <c r="H1" s="63" t="s">
        <v>148</v>
      </c>
      <c r="I1" s="63" t="s">
        <v>149</v>
      </c>
      <c r="J1" s="64" t="s">
        <v>150</v>
      </c>
      <c r="K1" s="64" t="s">
        <v>151</v>
      </c>
      <c r="L1" s="63" t="s">
        <v>152</v>
      </c>
      <c r="M1" s="64" t="s">
        <v>153</v>
      </c>
      <c r="N1" s="64" t="s">
        <v>154</v>
      </c>
      <c r="O1" s="65" t="s">
        <v>155</v>
      </c>
      <c r="P1" s="64" t="s">
        <v>156</v>
      </c>
      <c r="Q1" s="64" t="s">
        <v>157</v>
      </c>
      <c r="R1" s="73" t="s">
        <v>182</v>
      </c>
      <c r="S1" s="63" t="s">
        <v>158</v>
      </c>
      <c r="T1" s="63" t="s">
        <v>159</v>
      </c>
      <c r="U1" s="65" t="s">
        <v>160</v>
      </c>
      <c r="V1" s="66" t="s">
        <v>161</v>
      </c>
      <c r="W1" s="63" t="s">
        <v>162</v>
      </c>
      <c r="X1" s="73" t="s">
        <v>183</v>
      </c>
      <c r="Y1" s="63" t="s">
        <v>163</v>
      </c>
      <c r="Z1" s="73" t="s">
        <v>184</v>
      </c>
      <c r="AA1" s="67" t="s">
        <v>164</v>
      </c>
      <c r="AB1" s="67" t="s">
        <v>165</v>
      </c>
      <c r="AC1" s="67" t="s">
        <v>166</v>
      </c>
      <c r="AD1" s="63" t="s">
        <v>167</v>
      </c>
      <c r="AE1" s="73" t="s">
        <v>185</v>
      </c>
      <c r="AF1" s="64" t="s">
        <v>168</v>
      </c>
      <c r="AG1" s="64" t="s">
        <v>169</v>
      </c>
      <c r="AH1" s="63" t="s">
        <v>170</v>
      </c>
      <c r="AI1" s="63" t="s">
        <v>171</v>
      </c>
      <c r="AJ1" s="73" t="s">
        <v>178</v>
      </c>
      <c r="AK1" s="73" t="s">
        <v>179</v>
      </c>
      <c r="AL1" s="67" t="s">
        <v>172</v>
      </c>
      <c r="AM1" s="67" t="s">
        <v>186</v>
      </c>
      <c r="AN1" s="64" t="s">
        <v>173</v>
      </c>
      <c r="AO1" s="73" t="s">
        <v>187</v>
      </c>
      <c r="AP1" s="71" t="s">
        <v>174</v>
      </c>
      <c r="AQ1" s="64" t="s">
        <v>175</v>
      </c>
      <c r="AR1" s="73" t="s">
        <v>188</v>
      </c>
      <c r="AS1" s="73" t="s">
        <v>180</v>
      </c>
      <c r="AT1" s="73" t="s">
        <v>189</v>
      </c>
      <c r="AU1" s="67" t="s">
        <v>190</v>
      </c>
      <c r="AV1" s="68" t="s">
        <v>191</v>
      </c>
      <c r="AW1" s="68" t="s">
        <v>192</v>
      </c>
      <c r="AX1" s="69" t="s">
        <v>193</v>
      </c>
    </row>
    <row r="2" spans="1:50" x14ac:dyDescent="0.4">
      <c r="A2" s="97"/>
      <c r="B2" s="64" t="str">
        <f>IF(AND(事故報告!C6="□",事故報告!E6="□",事故報告!H6="□"),"",IF(COUNTIF(事故報告!C6:H6,"■")&gt;=2,"複数選択",IF(事故報告!C6="■","１",IF(事故報告!E6="■",MID(事故報告!F6,2,5),IF(事故報告!H6="■","最終報告")))))</f>
        <v/>
      </c>
      <c r="C2" s="65"/>
      <c r="D2" s="63" t="str">
        <f>IF(AND(事故報告!D8="□",事故報告!H8="□",事故報告!J8="□",事故報告!L8="□"),"",IF(COUNTIF(事故報告!D8:L8,"■")&gt;=2,"複数選択",IF(事故報告!D8="■","受診(外来･往診)、自施設で応急処置",IF(事故報告!H8="■","入院",IF(事故報告!J8="■","死亡",IF(事故報告!L8="■","その他"))))))</f>
        <v/>
      </c>
      <c r="E2" s="73" t="str">
        <f>IF(事故報告!N8="","",事故報告!N8)</f>
        <v/>
      </c>
      <c r="F2" s="71" t="str">
        <f>IF(事故報告!E9="","",事故報告!E9&amp;"/"&amp;事故報告!G9&amp;"/"&amp;事故報告!I9)</f>
        <v/>
      </c>
      <c r="G2" s="64" t="str">
        <f>IF(事故報告!D10="","",事故報告!D10)</f>
        <v/>
      </c>
      <c r="H2" s="63" t="str">
        <f>IF(事故報告!D11="","",事故報告!D11)</f>
        <v/>
      </c>
      <c r="I2" s="63" t="str">
        <f>IF(事故報告!D12="","",事故報告!D12)</f>
        <v/>
      </c>
      <c r="J2" s="64" t="str">
        <f>IF(事故報告!D13="","",事故報告!D13)</f>
        <v/>
      </c>
      <c r="K2" s="64" t="str">
        <f>IF(事故報告!L11="","",事故報告!L11)</f>
        <v/>
      </c>
      <c r="L2" s="63" t="str">
        <f>IF(事故報告!E14="","",事故報告!E14)</f>
        <v/>
      </c>
      <c r="M2" s="64" t="str">
        <f>IF(事故報告!I14="","",事故報告!I14)</f>
        <v/>
      </c>
      <c r="N2" s="64" t="str">
        <f>IF(AND(事故報告!L14="□",事故報告!N14="□"),"",IF(AND(事故報告!L14="■",事故報告!N14="■"),"要確認",IF(事故報告!L14="■","男性","女性")))</f>
        <v/>
      </c>
      <c r="O2" s="65" t="str">
        <f>IF(事故報告!E15="","",事故報告!E15&amp;"/"&amp;事故報告!G15&amp;"/"&amp;事故報告!I15)</f>
        <v/>
      </c>
      <c r="P2" s="64" t="str">
        <f>IF(事故報告!L15="","",事故報告!L15)</f>
        <v/>
      </c>
      <c r="Q2" s="64" t="str">
        <f>IF(AND(事故報告!D16="□",事故報告!G16="□"),"",IF(COUNTIF(事故報告!D16:G16,"■")&gt;=2,"複数選択",IF(事故報告!D16="■","事業所所在地と同じ",IF(事故報告!G16="■","その他"))))</f>
        <v/>
      </c>
      <c r="R2" s="73" t="str">
        <f>IF(事故報告!I16="","",事故報告!I16)</f>
        <v/>
      </c>
      <c r="S2" s="63" t="str">
        <f>IF(AND(事故報告!G17="□",事故報告!H17="□",事故報告!I17="□",事故報告!J17="□",事故報告!K17="□",事故報告!L17="□",事故報告!M17="□",事故報告!N17="□"),"",IF(COUNTIF(事故報告!G17:N17,"■")&gt;=2,"複数選択",IF(事故報告!G17="■","要支援１",IF(事故報告!H17="■","要支援２",IF(事故報告!I17="■","要介護１",IF(事故報告!J17="■","要介護2",IF(事故報告!K17="■","要介護３",IF(事故報告!L17="■","要介護４",IF(事故報告!M17="■","要介護５",IF(事故報告!N17="■","自立"))))))))))</f>
        <v/>
      </c>
      <c r="T2" s="63" t="str">
        <f>IF(AND(事故報告!G19="□",事故報告!H19="□",事故報告!I19="□",事故報告!J19="□",事故報告!K19="□",事故報告!L19="□",事故報告!M19="□"),"",IF(COUNTIF(事故報告!G19:M19,"■")&gt;=2,"複数選択",IF(事故報告!G19="■","Ⅰ",IF(事故報告!H19="■","Ⅱa",IF(事故報告!I19="■","Ⅱb",IF(事故報告!J19="■","Ⅲa",IF(事故報告!K19="■","Ⅲb",IF(事故報告!L19="■","Ⅳ",IF(事故報告!M19="■","M")))))))))</f>
        <v/>
      </c>
      <c r="U2" s="65" t="str">
        <f>IF(事故報告!E21="","",事故報告!E21&amp;"/"&amp;事故報告!G21&amp;"/"&amp;事故報告!I21)</f>
        <v/>
      </c>
      <c r="V2" s="66" t="str">
        <f>IF(事故報告!K21="","",事故報告!K21&amp;":"&amp;TEXT(事故報告!M21,"00"))</f>
        <v/>
      </c>
      <c r="W2" s="63" t="str">
        <f>IF(AND(事故報告!D22="□",事故報告!G22="□",事故報告!J22="□",事故報告!L22="□",事故報告!D23="□",事故報告!G23="□",事故報告!J23="□",事故報告!L23="□",事故報告!D24="□",事故報告!G24="□"),"",IF(COUNTIF(事故報告!D22:N24,"■")&gt;=2,"複数選択",IF(事故報告!D22="■","居室（個室）",IF(事故報告!G22="■","居室（多床室）",IF(事故報告!J22="■","トイレ",IF(事故報告!L22="■","廊下",IF(事故報告!D23="■","食堂等共用部",IF(事故報告!G23="■","浴室・脱衣室",IF(事故報告!J23="■","機能訓練室",IF(事故報告!L23="■","施設敷地内の建物外",IF(事故報告!D24="■","敷地外",IF(事故報告!G24="■","その他"))))))))))))</f>
        <v/>
      </c>
      <c r="X2" s="73" t="str">
        <f>IF(事故報告!I24="","",事故報告!I24)</f>
        <v/>
      </c>
      <c r="Y2" s="63" t="str">
        <f>IF(AND(事故報告!D25="□",事故報告!G25="□",事故報告!K25="□",事故報告!D26="□",事故報告!G26="□",事故報告!K26="□",事故報告!D27="□",事故報告!G27="□"),"",IF(COUNTIF(事故報告!D25:O27,"■")&gt;=2,"複数選択",IF(事故報告!D25="■","転倒",IF(事故報告!G25="■","異食",IF(事故報告!K25="■","不明",IF(事故報告!D26="■","転落",IF(事故報告!G26="■","誤薬、与薬もれ等",IF(事故報告!K26="■","その他",IF(事故報告!D27="■","誤嚥・窒息",IF(事故報告!G27="■","医療処置関連（チューブ抜去等）"))))))))))</f>
        <v/>
      </c>
      <c r="Z2" s="73" t="str">
        <f>IF(事故報告!M26="","",事故報告!M26)</f>
        <v/>
      </c>
      <c r="AA2" s="67" t="str">
        <f>IF(事故報告!D28="","",事故報告!D28)</f>
        <v/>
      </c>
      <c r="AB2" s="67" t="str">
        <f>IF(事故報告!D29="","",事故報告!D29)</f>
        <v/>
      </c>
      <c r="AC2" s="67" t="str">
        <f>IF(事故報告!D30="","",事故報告!D30)</f>
        <v/>
      </c>
      <c r="AD2" s="63" t="str">
        <f>IF(AND(事故報告!D31="□",事故報告!H31="□",事故報告!J31="□",事故報告!L31="□"),"",IF(COUNTIF(事故報告!D31:L31,"■")&gt;=2,"複数選択",IF(事故報告!D31="■","施設内の医師（配置医含む）が対応",IF(事故報告!H31="■","受診（外来・往診）",IF(事故報告!J31="■","救急搬送",IF(事故報告!L31="■","その他",))))))</f>
        <v/>
      </c>
      <c r="AE2" s="73" t="str">
        <f>IF(事故報告!N31="","",事故報告!N31)</f>
        <v/>
      </c>
      <c r="AF2" s="64" t="str">
        <f>IF(事故報告!F32="","",事故報告!F32)</f>
        <v/>
      </c>
      <c r="AG2" s="64" t="str">
        <f>IF(事故報告!L32="","",事故報告!L32)</f>
        <v/>
      </c>
      <c r="AH2" s="63" t="str">
        <f>IF(事故報告!D33="","",事故報告!D33)</f>
        <v/>
      </c>
      <c r="AI2" s="63" t="str">
        <f>IF(AND(事故報告!D34="□",事故報告!F34="□",事故報告!I34="□",事故報告!D35="□"),"",IF(COUNTIF(事故報告!D34:I35,"■")&gt;=2,"複数選択",IF(事故報告!D34="■","切傷・擦過傷",IF(事故報告!F34="■","打撲・捻挫・脱臼",IF(事故報告!I34="■","骨折",IF(事故報告!D35="■","その他"))))))</f>
        <v/>
      </c>
      <c r="AJ2" s="73" t="str">
        <f>IF(事故報告!K34="","",事故報告!K34)</f>
        <v/>
      </c>
      <c r="AK2" s="73" t="str">
        <f>IF(事故報告!F35="","",事故報告!F35)</f>
        <v/>
      </c>
      <c r="AL2" s="67" t="str">
        <f>IF(事故報告!D36="","",事故報告!D36)</f>
        <v/>
      </c>
      <c r="AM2" s="67" t="str">
        <f>IF(事故報告!D37="","",事故報告!D37)</f>
        <v/>
      </c>
      <c r="AN2" s="64" t="str">
        <f>IF(AND(事故報告!F38="□",事故報告!H38="□",事故報告!K38="□"),"",IF(COUNTIF(事故報告!F38:K38,"■")&gt;=2,"複数選択",IF(事故報告!F38="■","配偶者",IF(事故報告!H38="■","子、子の配偶者",IF(事故報告!K38="■","その他")))))</f>
        <v/>
      </c>
      <c r="AO2" s="73" t="str">
        <f>IF(事故報告!M38="","",事故報告!M38)</f>
        <v/>
      </c>
      <c r="AP2" s="71" t="str">
        <f>IF(事故報告!G39="","",事故報告!G39&amp;"/"&amp;事故報告!I39&amp;"/"&amp;事故報告!K39)</f>
        <v/>
      </c>
      <c r="AQ2" s="64" t="str">
        <f>IF(AND(事故報告!D40="□",事故報告!H40="□",事故報告!L40="□"),"",IF(COUNTIF(事故報告!D40:L40,"■")&gt;=2,"複数選択",IF(事故報告!D40="■","他の自治体",IF(事故報告!H40="■","警察",IF(事故報告!L40="■","その他")))))</f>
        <v/>
      </c>
      <c r="AR2" s="73" t="str">
        <f>IF(事故報告!F41="","",事故報告!F41)</f>
        <v/>
      </c>
      <c r="AS2" s="73" t="str">
        <f>IF(事故報告!J41="","",事故報告!J41)</f>
        <v/>
      </c>
      <c r="AT2" s="73" t="str">
        <f>IF(事故報告!N41="","",事故報告!N41)</f>
        <v/>
      </c>
      <c r="AU2" s="67" t="str">
        <f>IF(事故報告!D42="","",事故報告!D42)</f>
        <v/>
      </c>
      <c r="AV2" s="67" t="str">
        <f>IF(事故報告!E44="","",事故報告!E44)</f>
        <v/>
      </c>
      <c r="AW2" s="67" t="str">
        <f>IF(事故報告!E46="","",事故報告!E46)</f>
        <v/>
      </c>
      <c r="AX2" s="67" t="str">
        <f>IF(事故報告!E47="","",事故報告!E47)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S5" sqref="AS5"/>
    </sheetView>
  </sheetViews>
  <sheetFormatPr defaultRowHeight="18.75" x14ac:dyDescent="0.4"/>
  <cols>
    <col min="1" max="1" width="9" style="102"/>
  </cols>
  <sheetData>
    <row r="1" spans="1:1" x14ac:dyDescent="0.4">
      <c r="A1" s="98" t="s">
        <v>108</v>
      </c>
    </row>
    <row r="2" spans="1:1" x14ac:dyDescent="0.4">
      <c r="A2" s="98" t="s">
        <v>109</v>
      </c>
    </row>
    <row r="3" spans="1:1" x14ac:dyDescent="0.4">
      <c r="A3" s="98" t="s">
        <v>110</v>
      </c>
    </row>
    <row r="4" spans="1:1" x14ac:dyDescent="0.4">
      <c r="A4" s="98" t="s">
        <v>111</v>
      </c>
    </row>
    <row r="5" spans="1:1" x14ac:dyDescent="0.4">
      <c r="A5" s="98" t="s">
        <v>112</v>
      </c>
    </row>
    <row r="6" spans="1:1" x14ac:dyDescent="0.4">
      <c r="A6" s="98" t="s">
        <v>113</v>
      </c>
    </row>
    <row r="7" spans="1:1" x14ac:dyDescent="0.4">
      <c r="A7" s="98" t="s">
        <v>114</v>
      </c>
    </row>
    <row r="8" spans="1:1" x14ac:dyDescent="0.4">
      <c r="A8" s="98" t="s">
        <v>115</v>
      </c>
    </row>
    <row r="9" spans="1:1" x14ac:dyDescent="0.4">
      <c r="A9" s="98" t="s">
        <v>116</v>
      </c>
    </row>
    <row r="10" spans="1:1" x14ac:dyDescent="0.4">
      <c r="A10" s="98" t="s">
        <v>117</v>
      </c>
    </row>
    <row r="11" spans="1:1" x14ac:dyDescent="0.4">
      <c r="A11" s="98" t="s">
        <v>118</v>
      </c>
    </row>
    <row r="12" spans="1:1" x14ac:dyDescent="0.4">
      <c r="A12" s="98" t="s">
        <v>119</v>
      </c>
    </row>
    <row r="13" spans="1:1" x14ac:dyDescent="0.4">
      <c r="A13" s="98" t="s">
        <v>120</v>
      </c>
    </row>
    <row r="14" spans="1:1" x14ac:dyDescent="0.4">
      <c r="A14" s="98" t="s">
        <v>121</v>
      </c>
    </row>
    <row r="15" spans="1:1" x14ac:dyDescent="0.4">
      <c r="A15" s="98" t="s">
        <v>122</v>
      </c>
    </row>
    <row r="16" spans="1:1" x14ac:dyDescent="0.4">
      <c r="A16" s="98" t="s">
        <v>205</v>
      </c>
    </row>
    <row r="17" spans="1:1" x14ac:dyDescent="0.4">
      <c r="A17" s="98" t="s">
        <v>206</v>
      </c>
    </row>
    <row r="18" spans="1:1" x14ac:dyDescent="0.4">
      <c r="A18" s="99" t="s">
        <v>123</v>
      </c>
    </row>
    <row r="19" spans="1:1" x14ac:dyDescent="0.4">
      <c r="A19" s="99" t="s">
        <v>124</v>
      </c>
    </row>
    <row r="20" spans="1:1" x14ac:dyDescent="0.4">
      <c r="A20" s="99" t="s">
        <v>125</v>
      </c>
    </row>
    <row r="21" spans="1:1" x14ac:dyDescent="0.4">
      <c r="A21" s="99" t="s">
        <v>126</v>
      </c>
    </row>
    <row r="22" spans="1:1" x14ac:dyDescent="0.4">
      <c r="A22" s="100" t="s">
        <v>127</v>
      </c>
    </row>
    <row r="23" spans="1:1" x14ac:dyDescent="0.4">
      <c r="A23" s="100" t="s">
        <v>128</v>
      </c>
    </row>
    <row r="24" spans="1:1" x14ac:dyDescent="0.4">
      <c r="A24" s="99" t="s">
        <v>129</v>
      </c>
    </row>
    <row r="25" spans="1:1" x14ac:dyDescent="0.4">
      <c r="A25" s="99" t="s">
        <v>130</v>
      </c>
    </row>
    <row r="26" spans="1:1" x14ac:dyDescent="0.4">
      <c r="A26" s="99" t="s">
        <v>131</v>
      </c>
    </row>
    <row r="27" spans="1:1" x14ac:dyDescent="0.4">
      <c r="A27" s="99" t="s">
        <v>132</v>
      </c>
    </row>
    <row r="28" spans="1:1" x14ac:dyDescent="0.4">
      <c r="A28" s="101" t="s">
        <v>201</v>
      </c>
    </row>
    <row r="29" spans="1:1" x14ac:dyDescent="0.4">
      <c r="A29" s="101" t="s">
        <v>202</v>
      </c>
    </row>
    <row r="30" spans="1:1" x14ac:dyDescent="0.4">
      <c r="A30" s="101" t="s">
        <v>203</v>
      </c>
    </row>
    <row r="31" spans="1:1" x14ac:dyDescent="0.4">
      <c r="A31" s="101" t="s">
        <v>133</v>
      </c>
    </row>
    <row r="32" spans="1:1" x14ac:dyDescent="0.4">
      <c r="A32" s="101" t="s">
        <v>134</v>
      </c>
    </row>
    <row r="33" spans="1:1" x14ac:dyDescent="0.4">
      <c r="A33" s="101" t="s">
        <v>135</v>
      </c>
    </row>
    <row r="34" spans="1:1" x14ac:dyDescent="0.4">
      <c r="A34" s="101" t="s">
        <v>204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入力表転記用</vt:lpstr>
      <vt:lpstr>リスト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Printed>2024-07-17T08:09:55Z</cp:lastPrinted>
  <dcterms:created xsi:type="dcterms:W3CDTF">2021-09-09T01:03:57Z</dcterms:created>
  <dcterms:modified xsi:type="dcterms:W3CDTF">2024-07-17T08:43:35Z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