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780" yWindow="0" windowWidth="15345" windowHeight="6000"/>
  </bookViews>
  <sheets>
    <sheet name="試算表" sheetId="1" r:id="rId1"/>
  </sheets>
  <definedNames>
    <definedName name="_xlnm.Print_Area" localSheetId="0">試算表!$A$1:$K$11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8" i="1" l="1"/>
  <c r="C10" i="1" l="1"/>
  <c r="C9" i="1"/>
  <c r="C11" i="1" l="1"/>
</calcChain>
</file>

<file path=xl/sharedStrings.xml><?xml version="1.0" encoding="utf-8"?>
<sst xmlns="http://schemas.openxmlformats.org/spreadsheetml/2006/main" count="28" uniqueCount="21">
  <si>
    <t>整備区分</t>
    <rPh sb="0" eb="2">
      <t>セイビ</t>
    </rPh>
    <rPh sb="2" eb="4">
      <t>クブン</t>
    </rPh>
    <phoneticPr fontId="2"/>
  </si>
  <si>
    <t>駐車場の構造</t>
    <rPh sb="0" eb="3">
      <t>チュウシャジョウ</t>
    </rPh>
    <rPh sb="4" eb="6">
      <t>コウゾウ</t>
    </rPh>
    <phoneticPr fontId="2"/>
  </si>
  <si>
    <t>松戸市民間自転車駐車場整備事業補助金　補助金額試算表</t>
    <rPh sb="0" eb="3">
      <t>マツドシ</t>
    </rPh>
    <rPh sb="3" eb="5">
      <t>ミンカン</t>
    </rPh>
    <rPh sb="5" eb="8">
      <t>ジテンシャ</t>
    </rPh>
    <rPh sb="8" eb="11">
      <t>チュウシャジョウ</t>
    </rPh>
    <rPh sb="11" eb="13">
      <t>セイビ</t>
    </rPh>
    <rPh sb="13" eb="15">
      <t>ジギョウ</t>
    </rPh>
    <rPh sb="15" eb="18">
      <t>ホジョキン</t>
    </rPh>
    <rPh sb="19" eb="21">
      <t>ホジョ</t>
    </rPh>
    <rPh sb="21" eb="23">
      <t>キンガク</t>
    </rPh>
    <rPh sb="23" eb="25">
      <t>シサン</t>
    </rPh>
    <rPh sb="25" eb="26">
      <t>ヒョウ</t>
    </rPh>
    <phoneticPr fontId="2"/>
  </si>
  <si>
    <t>台</t>
    <rPh sb="0" eb="1">
      <t>ダイ</t>
    </rPh>
    <phoneticPr fontId="2"/>
  </si>
  <si>
    <t>円</t>
    <rPh sb="0" eb="1">
      <t>エン</t>
    </rPh>
    <phoneticPr fontId="2"/>
  </si>
  <si>
    <t>円/台</t>
    <rPh sb="0" eb="1">
      <t>エン</t>
    </rPh>
    <rPh sb="2" eb="3">
      <t>ダイ</t>
    </rPh>
    <phoneticPr fontId="2"/>
  </si>
  <si>
    <t>補助金の額</t>
    <rPh sb="0" eb="2">
      <t>ホジョ</t>
    </rPh>
    <rPh sb="4" eb="5">
      <t>ガク</t>
    </rPh>
    <phoneticPr fontId="2"/>
  </si>
  <si>
    <t>①総事業費</t>
    <rPh sb="1" eb="5">
      <t>ソウジギョウヒ</t>
    </rPh>
    <phoneticPr fontId="2"/>
  </si>
  <si>
    <t>②総収容台数</t>
    <rPh sb="1" eb="2">
      <t>ソウ</t>
    </rPh>
    <rPh sb="2" eb="4">
      <t>シュウヨウ</t>
    </rPh>
    <rPh sb="4" eb="6">
      <t>ダイスウ</t>
    </rPh>
    <phoneticPr fontId="2"/>
  </si>
  <si>
    <t>③うち短時間無料対応機器台数</t>
    <rPh sb="3" eb="6">
      <t>タンジカン</t>
    </rPh>
    <rPh sb="6" eb="8">
      <t>ムリョウ</t>
    </rPh>
    <rPh sb="8" eb="10">
      <t>タイオウ</t>
    </rPh>
    <rPh sb="10" eb="12">
      <t>キキ</t>
    </rPh>
    <rPh sb="12" eb="14">
      <t>ダイスウ</t>
    </rPh>
    <phoneticPr fontId="2"/>
  </si>
  <si>
    <t>④基準単価（別表１）</t>
    <rPh sb="1" eb="3">
      <t>キジュン</t>
    </rPh>
    <rPh sb="3" eb="5">
      <t>タンカ</t>
    </rPh>
    <rPh sb="6" eb="8">
      <t>ベッピョウ</t>
    </rPh>
    <phoneticPr fontId="2"/>
  </si>
  <si>
    <t>⑤基準額（別表２）</t>
    <rPh sb="1" eb="3">
      <t>キジュン</t>
    </rPh>
    <rPh sb="3" eb="4">
      <t>ガク</t>
    </rPh>
    <rPh sb="5" eb="7">
      <t>ベッピョウ</t>
    </rPh>
    <phoneticPr fontId="2"/>
  </si>
  <si>
    <t>⑥第６条第１項第１号に係る額</t>
    <rPh sb="7" eb="8">
      <t>ダイ</t>
    </rPh>
    <rPh sb="9" eb="10">
      <t>ゴウ</t>
    </rPh>
    <rPh sb="11" eb="12">
      <t>カカ</t>
    </rPh>
    <rPh sb="13" eb="14">
      <t>ガク</t>
    </rPh>
    <phoneticPr fontId="2"/>
  </si>
  <si>
    <t>⑦第６条第１項第２号に係る額</t>
    <rPh sb="7" eb="8">
      <t>ダイ</t>
    </rPh>
    <rPh sb="9" eb="10">
      <t>ゴウ</t>
    </rPh>
    <rPh sb="11" eb="12">
      <t>カカ</t>
    </rPh>
    <rPh sb="13" eb="14">
      <t>ガク</t>
    </rPh>
    <phoneticPr fontId="2"/>
  </si>
  <si>
    <t>← 整備区分が「改修」の場合は①
　「新設又は増設」の場合は①と④×②を比較して低い額</t>
    <phoneticPr fontId="2"/>
  </si>
  <si>
    <t>← リストから選択</t>
    <rPh sb="7" eb="9">
      <t>センタク</t>
    </rPh>
    <phoneticPr fontId="2"/>
  </si>
  <si>
    <t>← 金額を入力</t>
    <rPh sb="2" eb="4">
      <t>キンガク</t>
    </rPh>
    <rPh sb="5" eb="7">
      <t>ニュウリョク</t>
    </rPh>
    <phoneticPr fontId="2"/>
  </si>
  <si>
    <t>← 台数を入力</t>
    <rPh sb="2" eb="4">
      <t>ダイスウ</t>
    </rPh>
    <rPh sb="5" eb="7">
      <t>ニュウリョク</t>
    </rPh>
    <phoneticPr fontId="2"/>
  </si>
  <si>
    <t>← ⑥ ＋ ⑦　※上限1,000万円、千円未満切り捨て</t>
    <rPh sb="9" eb="11">
      <t>ジョウゲン</t>
    </rPh>
    <rPh sb="16" eb="17">
      <t>マン</t>
    </rPh>
    <rPh sb="17" eb="18">
      <t>エン</t>
    </rPh>
    <rPh sb="19" eb="21">
      <t>センエン</t>
    </rPh>
    <rPh sb="21" eb="23">
      <t>ミマン</t>
    </rPh>
    <rPh sb="23" eb="24">
      <t>キ</t>
    </rPh>
    <rPh sb="25" eb="26">
      <t>ス</t>
    </rPh>
    <phoneticPr fontId="2"/>
  </si>
  <si>
    <t>← ⑤ ×（②－③）/ ② ×（1/3）　※1円未満切り捨て</t>
    <rPh sb="23" eb="24">
      <t>エン</t>
    </rPh>
    <rPh sb="24" eb="26">
      <t>ミマン</t>
    </rPh>
    <rPh sb="26" eb="27">
      <t>キ</t>
    </rPh>
    <rPh sb="28" eb="29">
      <t>ス</t>
    </rPh>
    <phoneticPr fontId="2"/>
  </si>
  <si>
    <t>← ⑤ ×（③ / ②）×（1/2）　※1円未満切り捨て</t>
    <rPh sb="21" eb="22">
      <t>エン</t>
    </rPh>
    <rPh sb="22" eb="24">
      <t>ミマン</t>
    </rPh>
    <rPh sb="24" eb="25">
      <t>キ</t>
    </rPh>
    <rPh sb="26" eb="27">
      <t>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</si>
</sst>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b/>
      <sz val="18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4" fillId="4" borderId="0" xfId="0" applyFont="1" applyFill="1" applyAlignment="1" applyProtection="1">
      <alignment vertical="center"/>
    </xf>
    <xf numFmtId="0" fontId="3" fillId="4" borderId="0" xfId="0" applyFont="1" applyFill="1" applyProtection="1">
      <alignment vertical="center"/>
    </xf>
    <xf numFmtId="176" fontId="3" fillId="4" borderId="1" xfId="0" applyNumberFormat="1" applyFont="1" applyFill="1" applyBorder="1" applyAlignment="1" applyProtection="1">
      <alignment horizontal="right" vertical="center"/>
    </xf>
    <xf numFmtId="176" fontId="3" fillId="4" borderId="1" xfId="0" applyNumberFormat="1" applyFont="1" applyFill="1" applyBorder="1" applyProtection="1">
      <alignment vertical="center"/>
    </xf>
    <xf numFmtId="0" fontId="3" fillId="5" borderId="4" xfId="0" applyFont="1" applyFill="1" applyBorder="1" applyProtection="1">
      <alignment vertical="center"/>
    </xf>
    <xf numFmtId="0" fontId="3" fillId="5" borderId="1" xfId="0" applyFont="1" applyFill="1" applyBorder="1" applyProtection="1">
      <alignment vertical="center"/>
    </xf>
    <xf numFmtId="0" fontId="3" fillId="5" borderId="6" xfId="0" applyFont="1" applyFill="1" applyBorder="1" applyProtection="1">
      <alignment vertical="center"/>
    </xf>
    <xf numFmtId="176" fontId="3" fillId="4" borderId="4" xfId="0" applyNumberFormat="1" applyFont="1" applyFill="1" applyBorder="1" applyProtection="1">
      <alignment vertical="center"/>
    </xf>
    <xf numFmtId="176" fontId="4" fillId="3" borderId="2" xfId="0" applyNumberFormat="1" applyFont="1" applyFill="1" applyBorder="1" applyProtection="1">
      <alignment vertical="center"/>
    </xf>
    <xf numFmtId="0" fontId="5" fillId="4" borderId="0" xfId="0" applyFont="1" applyFill="1" applyProtection="1">
      <alignment vertical="center"/>
    </xf>
    <xf numFmtId="0" fontId="5" fillId="4" borderId="0" xfId="0" applyFont="1" applyFill="1" applyAlignment="1" applyProtection="1">
      <alignment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176" fontId="4" fillId="2" borderId="2" xfId="1" applyNumberFormat="1" applyFont="1" applyFill="1" applyBorder="1" applyProtection="1">
      <alignment vertical="center"/>
      <protection locked="0"/>
    </xf>
    <xf numFmtId="0" fontId="6" fillId="4" borderId="0" xfId="0" applyFont="1" applyFill="1" applyProtection="1">
      <alignment vertical="center"/>
    </xf>
    <xf numFmtId="0" fontId="7" fillId="4" borderId="0" xfId="0" applyFont="1" applyFill="1" applyAlignment="1" applyProtection="1">
      <alignment vertical="top"/>
    </xf>
    <xf numFmtId="0" fontId="5" fillId="4" borderId="0" xfId="0" applyFont="1" applyFill="1" applyAlignment="1" applyProtection="1">
      <alignment horizontal="left" vertical="center" wrapText="1"/>
    </xf>
    <xf numFmtId="0" fontId="3" fillId="5" borderId="1" xfId="0" applyFont="1" applyFill="1" applyBorder="1" applyAlignment="1" applyProtection="1">
      <alignment horizontal="left" vertical="center"/>
    </xf>
    <xf numFmtId="0" fontId="3" fillId="5" borderId="3" xfId="0" applyFont="1" applyFill="1" applyBorder="1" applyAlignment="1" applyProtection="1">
      <alignment horizontal="left" vertical="center"/>
    </xf>
    <xf numFmtId="0" fontId="4" fillId="5" borderId="7" xfId="0" applyFont="1" applyFill="1" applyBorder="1" applyAlignment="1" applyProtection="1">
      <alignment horizontal="left" vertical="center"/>
    </xf>
    <xf numFmtId="0" fontId="4" fillId="5" borderId="8" xfId="0" applyFont="1" applyFill="1" applyBorder="1" applyAlignment="1" applyProtection="1">
      <alignment horizontal="left" vertical="center"/>
    </xf>
    <xf numFmtId="0" fontId="3" fillId="5" borderId="5" xfId="0" applyFont="1" applyFill="1" applyBorder="1" applyAlignment="1" applyProtection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zoomScaleNormal="100" workbookViewId="0">
      <selection activeCell="C2" sqref="C2"/>
    </sheetView>
  </sheetViews>
  <sheetFormatPr defaultRowHeight="17.25"/>
  <cols>
    <col min="1" max="1" width="2" style="2" customWidth="1"/>
    <col min="2" max="2" width="35.125" style="2" customWidth="1"/>
    <col min="3" max="3" width="16.75" style="2" customWidth="1"/>
    <col min="4" max="4" width="8.25" style="2" customWidth="1"/>
    <col min="5" max="5" width="6.125" style="2" customWidth="1"/>
    <col min="6" max="16384" width="9" style="2"/>
  </cols>
  <sheetData>
    <row r="1" spans="1:11" ht="44.1" customHeight="1" thickBot="1">
      <c r="A1" s="15" t="s">
        <v>2</v>
      </c>
      <c r="B1" s="1"/>
    </row>
    <row r="2" spans="1:11" ht="45" customHeight="1" thickBot="1">
      <c r="A2" s="17" t="s">
        <v>0</v>
      </c>
      <c r="B2" s="18"/>
      <c r="C2" s="12"/>
      <c r="E2" s="14" t="s">
        <v>15</v>
      </c>
      <c r="F2" s="10"/>
      <c r="G2" s="10"/>
      <c r="H2" s="10"/>
      <c r="I2" s="10"/>
      <c r="J2" s="10"/>
      <c r="K2" s="10"/>
    </row>
    <row r="3" spans="1:11" ht="45" customHeight="1" thickBot="1">
      <c r="A3" s="17" t="s">
        <v>1</v>
      </c>
      <c r="B3" s="18"/>
      <c r="C3" s="12"/>
      <c r="E3" s="14" t="s">
        <v>15</v>
      </c>
      <c r="F3" s="10"/>
      <c r="G3" s="10"/>
      <c r="H3" s="10"/>
      <c r="I3" s="10"/>
      <c r="J3" s="10"/>
      <c r="K3" s="10"/>
    </row>
    <row r="4" spans="1:11" ht="45" customHeight="1" thickBot="1">
      <c r="A4" s="17" t="s">
        <v>7</v>
      </c>
      <c r="B4" s="18"/>
      <c r="C4" s="13"/>
      <c r="D4" s="2" t="s">
        <v>4</v>
      </c>
      <c r="E4" s="14" t="s">
        <v>16</v>
      </c>
      <c r="F4" s="10"/>
      <c r="G4" s="10"/>
      <c r="H4" s="10"/>
      <c r="I4" s="10"/>
      <c r="J4" s="10"/>
      <c r="K4" s="10"/>
    </row>
    <row r="5" spans="1:11" ht="45" customHeight="1" thickBot="1">
      <c r="A5" s="17" t="s">
        <v>8</v>
      </c>
      <c r="B5" s="18"/>
      <c r="C5" s="13"/>
      <c r="D5" s="2" t="s">
        <v>3</v>
      </c>
      <c r="E5" s="14" t="s">
        <v>17</v>
      </c>
      <c r="F5" s="10"/>
      <c r="G5" s="10"/>
      <c r="H5" s="10"/>
      <c r="I5" s="10"/>
      <c r="J5" s="10"/>
      <c r="K5" s="10"/>
    </row>
    <row r="6" spans="1:11" ht="45" customHeight="1" thickBot="1">
      <c r="A6" s="17" t="s">
        <v>9</v>
      </c>
      <c r="B6" s="18"/>
      <c r="C6" s="13"/>
      <c r="D6" s="2" t="s">
        <v>3</v>
      </c>
      <c r="E6" s="14" t="s">
        <v>17</v>
      </c>
      <c r="F6" s="10"/>
      <c r="G6" s="10"/>
      <c r="H6" s="11"/>
      <c r="I6" s="10"/>
      <c r="J6" s="10"/>
      <c r="K6" s="10"/>
    </row>
    <row r="7" spans="1:11" ht="45" customHeight="1">
      <c r="A7" s="17" t="s">
        <v>10</v>
      </c>
      <c r="B7" s="17"/>
      <c r="C7" s="3" t="str">
        <f>IF(COUNTBLANK($C$2:$C$6)&gt;0,"",IF(C2="改修","－",IF(C3="平置式",50000,IF(C3="立体自走式",100000,250000))))</f>
        <v/>
      </c>
      <c r="D7" s="2" t="s">
        <v>5</v>
      </c>
      <c r="E7" s="10"/>
      <c r="F7" s="10"/>
      <c r="G7" s="10"/>
      <c r="H7" s="10"/>
      <c r="I7" s="10"/>
      <c r="J7" s="10"/>
      <c r="K7" s="10"/>
    </row>
    <row r="8" spans="1:11" ht="45" customHeight="1">
      <c r="A8" s="18" t="s">
        <v>11</v>
      </c>
      <c r="B8" s="21"/>
      <c r="C8" s="4" t="str">
        <f>IF(COUNTBLANK($C$2:$C$6)&gt;0,"",IF(C2="改修",C4,MIN(C4,C7*C5)))</f>
        <v/>
      </c>
      <c r="D8" s="2" t="s">
        <v>4</v>
      </c>
      <c r="E8" s="16" t="s">
        <v>14</v>
      </c>
      <c r="F8" s="16"/>
      <c r="G8" s="16"/>
      <c r="H8" s="16"/>
      <c r="I8" s="16"/>
      <c r="J8" s="16"/>
      <c r="K8" s="16"/>
    </row>
    <row r="9" spans="1:11" ht="45" customHeight="1">
      <c r="A9" s="5"/>
      <c r="B9" s="6" t="s">
        <v>12</v>
      </c>
      <c r="C9" s="4" t="str">
        <f>IF(COUNTBLANK($C$2:$C$6)&gt;0,"",ROUNDDOWN($C$8*($C$5-$C$6)/$C$5/3,0))</f>
        <v/>
      </c>
      <c r="D9" s="2" t="s">
        <v>4</v>
      </c>
      <c r="E9" s="11" t="s">
        <v>19</v>
      </c>
      <c r="F9" s="10"/>
      <c r="G9" s="10"/>
      <c r="H9" s="10"/>
      <c r="I9" s="10"/>
      <c r="J9" s="10"/>
      <c r="K9" s="10"/>
    </row>
    <row r="10" spans="1:11" ht="45" customHeight="1" thickBot="1">
      <c r="A10" s="7"/>
      <c r="B10" s="6" t="s">
        <v>13</v>
      </c>
      <c r="C10" s="8" t="str">
        <f>IF(COUNTBLANK($C$2:$C$6)&gt;0,"",ROUNDDOWN($C$8*$C$6/$C$5/2,0))</f>
        <v/>
      </c>
      <c r="D10" s="2" t="s">
        <v>4</v>
      </c>
      <c r="E10" s="11" t="s">
        <v>20</v>
      </c>
      <c r="F10" s="10"/>
      <c r="G10" s="10"/>
      <c r="H10" s="10"/>
      <c r="I10" s="10"/>
      <c r="J10" s="10"/>
      <c r="K10" s="10"/>
    </row>
    <row r="11" spans="1:11" ht="45" customHeight="1" thickBot="1">
      <c r="A11" s="19" t="s">
        <v>6</v>
      </c>
      <c r="B11" s="20"/>
      <c r="C11" s="9" t="str">
        <f>IF(COUNTBLANK($C$2:$C$6)&gt;0,"",MIN(10000000,ROUNDDOWN(C9+C10,-3)))</f>
        <v/>
      </c>
      <c r="D11" s="2" t="s">
        <v>4</v>
      </c>
      <c r="E11" s="11" t="s">
        <v>18</v>
      </c>
      <c r="F11" s="10"/>
      <c r="G11" s="10"/>
      <c r="H11" s="10"/>
      <c r="I11" s="10"/>
      <c r="J11" s="10"/>
      <c r="K11" s="10"/>
    </row>
  </sheetData>
  <sheetProtection algorithmName="SHA-512" hashValue="s+H0OVjLA+WN0ASp9fB7pDef6dp98wjL8XyaE9TUw0iB1wUCt8uKCax5vo3BtOv1t0jclRLjMeBKIG7uOM04zg==" saltValue="mQNIv2qn8jkI1YJ4WrdguQ==" spinCount="100000" sheet="1" objects="1" scenarios="1" selectLockedCells="1"/>
  <mergeCells count="9">
    <mergeCell ref="E8:K8"/>
    <mergeCell ref="A3:B3"/>
    <mergeCell ref="A2:B2"/>
    <mergeCell ref="A11:B11"/>
    <mergeCell ref="A7:B7"/>
    <mergeCell ref="A8:B8"/>
    <mergeCell ref="A6:B6"/>
    <mergeCell ref="A5:B5"/>
    <mergeCell ref="A4:B4"/>
  </mergeCells>
  <phoneticPr fontId="2"/>
  <dataValidations count="5">
    <dataValidation type="list" allowBlank="1" showInputMessage="1" showErrorMessage="1" errorTitle="エラー" error="リストから選択してください。" sqref="C2">
      <formula1>"新設又は増設,改修"</formula1>
    </dataValidation>
    <dataValidation type="list" allowBlank="1" showInputMessage="1" showErrorMessage="1" errorTitle="エラー" error="リストから選択してください。" sqref="C3">
      <formula1>"平置式,立体自走式,立体機械式"</formula1>
    </dataValidation>
    <dataValidation type="whole" allowBlank="1" showInputMessage="1" showErrorMessage="1" errorTitle="エラー" error="総収容台数以下の台数を入力してください。" sqref="C6">
      <formula1>0</formula1>
      <formula2>C5</formula2>
    </dataValidation>
    <dataValidation type="whole" operator="greaterThanOrEqual" allowBlank="1" showInputMessage="1" showErrorMessage="1" errorTitle="エラー" error="台数（0～）を入力してください。" sqref="C5">
      <formula1>0</formula1>
    </dataValidation>
    <dataValidation type="whole" operator="greaterThanOrEqual" allowBlank="1" showInputMessage="1" showErrorMessage="1" errorTitle="エラー" error="金額（0～）を入力してください。" sqref="C4">
      <formula1>0</formula1>
    </dataValidation>
  </dataValidations>
  <pageMargins left="0.62992125984251968" right="0.62992125984251968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試算表</vt:lpstr>
      <vt:lpstr>試算表!Print_Area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2019-05-16T02:51:59Z</cp:lastPrinted>
  <dcterms:created xsi:type="dcterms:W3CDTF">2019-05-12T23:54:46Z</dcterms:created>
  <dcterms:modified xsi:type="dcterms:W3CDTF">2019-05-16T05:04:22Z</dcterms:modified>
</cp:coreProperties>
</file>