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9p5+Dd23H3HNrllVnAK6Bfq9tKqpMNroO/1+2VYuj0RPdCiB5Qg4wuZ4ZYovJ55Nq5Y9qNo6vEdZfyX8gAFcvQ==" workbookSaltValue="+6ZhrMpeoJuTDag+bFPt0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IT76" i="4"/>
  <c r="CS51" i="4"/>
  <c r="HJ30" i="4"/>
  <c r="CS30" i="4"/>
  <c r="AN30" i="4"/>
  <c r="D11" i="5"/>
  <c r="FE30" i="4"/>
  <c r="AN51" i="4"/>
  <c r="E11" i="5"/>
  <c r="B11" i="5"/>
  <c r="HP76" i="4" l="1"/>
  <c r="BG51" i="4"/>
  <c r="FX30" i="4"/>
  <c r="LE76" i="4"/>
  <c r="KO30" i="4"/>
  <c r="BG30" i="4"/>
  <c r="FX51" i="4"/>
  <c r="AV76" i="4"/>
  <c r="KO51" i="4"/>
  <c r="R76" i="4"/>
  <c r="JC51" i="4"/>
  <c r="U30" i="4"/>
  <c r="KA76" i="4"/>
  <c r="EL51" i="4"/>
  <c r="JC30" i="4"/>
  <c r="GL76" i="4"/>
  <c r="U51" i="4"/>
  <c r="EL30" i="4"/>
  <c r="BZ30" i="4"/>
  <c r="BK76" i="4"/>
  <c r="LH51" i="4"/>
  <c r="GQ30" i="4"/>
  <c r="LT76" i="4"/>
  <c r="GQ51" i="4"/>
  <c r="LH30" i="4"/>
  <c r="IE76" i="4"/>
  <c r="BZ51" i="4"/>
</calcChain>
</file>

<file path=xl/sharedStrings.xml><?xml version="1.0" encoding="utf-8"?>
<sst xmlns="http://schemas.openxmlformats.org/spreadsheetml/2006/main" count="287" uniqueCount="145">
  <si>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</si>
  <si>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</si>
  <si>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</si>
  <si>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</si>
  <si>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</si>
  <si>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</si>
  <si>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</si>
  <si>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</si>
  <si>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</si>
  <si>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</si>
  <si>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</si>
  <si>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</si>
  <si>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</si>
  <si>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</si>
  <si>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</si>
  <si>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</si>
  <si>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</si>
  <si>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</si>
  <si>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</si>
  <si>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</si>
  <si>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</si>
  <si>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</si>
  <si>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</si>
  <si>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</si>
  <si>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</si>
  <si>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</si>
  <si>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</si>
  <si>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</si>
  <si>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</si>
  <si>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</si>
  <si>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</si>
  <si>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</si>
  <si>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</si>
  <si>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</si>
  <si>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</si>
  <si>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</si>
  <si>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</si>
  <si>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</si>
  <si>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</si>
  <si>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</si>
  <si>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</si>
  <si>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</si>
  <si>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</si>
  <si>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</si>
  <si>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</si>
  <si>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</si>
  <si>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</si>
  <si>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</si>
  <si>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</si>
  <si>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</si>
  <si>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</si>
  <si>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</si>
  <si>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</si>
  <si>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</si>
  <si>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</si>
  <si>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</si>
  <si>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</si>
  <si>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</si>
  <si>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</si>
  <si>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</si>
  <si>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</si>
  <si>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</si>
  <si>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</si>
  <si>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</si>
  <si>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</si>
  <si>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</si>
  <si>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</si>
  <si>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</si>
  <si>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</si>
  <si>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</si>
  <si>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</si>
  <si>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</si>
  <si>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</si>
  <si>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</si>
  <si>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</si>
  <si>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</si>
  <si>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</si>
  <si>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</si>
  <si>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</si>
  <si>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</si>
  <si>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</si>
  <si>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</si>
  <si>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</si>
  <si>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</si>
  <si>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</si>
  <si>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</si>
  <si>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</si>
  <si>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</si>
  <si>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</si>
  <si>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</si>
  <si>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</si>
  <si>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</si>
  <si>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</si>
  <si>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</si>
  <si>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</si>
  <si>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</si>
  <si>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</si>
  <si>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</si>
  <si>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</si>
  <si>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</si>
  <si>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</si>
  <si>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</si>
  <si>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</si>
  <si>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</si>
  <si>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</si>
  <si>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</si>
  <si>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</si>
  <si>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</si>
  <si>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</si>
  <si>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</si>
  <si>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</si>
  <si>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</si>
  <si>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</si>
  <si>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</si>
  <si>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</si>
  <si>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当該値(N-1)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</si>
  <si>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</si>
  <si>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</si>
  <si>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</si>
  <si>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</si>
  <si>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</si>
  <si>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</si>
  <si>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</si>
  <si>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</si>
  <si>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</si>
  <si>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</si>
  <si>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</si>
  <si>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</si>
  <si>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</si>
  <si>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</si>
  <si>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</si>
  <si>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</si>
  <si>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</si>
  <si>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</si>
  <si>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</si>
  <si>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</si>
  <si>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</si>
  <si>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</si>
  <si>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</si>
  <si>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</si>
  <si>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</si>
  <si>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資産等の状況としては、建設に伴う貸付金及び起債の償還が、平成17年度をもって終了しているものの、供用開始から30年以上が経過し、施設の老朽化が進んでおり、計画的な設備更新が必要となっている。</t>
    <phoneticPr fontId="5"/>
  </si>
  <si>
    <t>　当該施設は、周辺商業施設の駐車場としての利用が定着しており、利用台数は、増加傾向にある。特に休日おいては、満車となる時間帯も多くあり、類似施設平均値との比較においても、適正な稼働率を維持しているといえる。</t>
    <phoneticPr fontId="5"/>
  </si>
  <si>
    <t xml:space="preserve"> 建設に伴う貸付金及び起債の償還が、平成17年度をもって終了し、以後、一般会計からの繰入に依存せず、独立採算性の原則に基づいた事業運営を行っており、収支としては安定的に黒字を計上している。
 しかしながら、供用開始から30年以上が経過し、施設の老朽化が進んでおり、現行の経営形態の継続を前提とした場合、今後、設備更新に係る多額の設備投資が見込まれる。
 したがって、これを計画的に行っていくための財源の確保について検証する等、更なる経営改善に向けた取組が必要となっている。</t>
    <phoneticPr fontId="5"/>
  </si>
  <si>
    <t>　①収益的収支比率については、100％を超えており、一般会計からの繰入に依存せず、料金収入のみをもって総費用を賄えている。
　②他会計補助金比率及び③駐車場台数一台あたりの他会計補助金額については、0％を維持しており、一般会計からの繰入に依存せず、独立採算性の原則に基づいた事業運営を行っている。
　④売上高ＧＯＰ比率については、類似施設平均値と比較し、高い数値を維持している。
　⑤ＥＢＩＴＤＡについては、近年減少傾向となっていたが、平成29年度においては、周辺商業施設の好況の影響等に伴う料金収入の増加により、前年度比大幅増となっている。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</si>
</sst>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193.2</c:v>
                </c:pt>
                <c:pt idx="1">
                  <c:v>195.6</c:v>
                </c:pt>
                <c:pt idx="2">
                  <c:v>176.7</c:v>
                </c:pt>
                <c:pt idx="3">
                  <c:v>154.1</c:v>
                </c:pt>
                <c:pt idx="4">
                  <c:v>170.2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1B-4016-842A-A9ECCE0F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1968"/>
        <c:axId val="862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1B-4016-842A-A9ECCE0F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1968"/>
        <c:axId val="86293888"/>
      </c:lineChart>
      <c:dateAx>
        <c:axId val="8629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93888"/>
        <c:crosses val="autoZero"/>
        <c:auto val="1"/>
        <c:lblOffset val="100"/>
        <c:baseTimeUnit val="years"/>
      </c:dateAx>
      <c:valAx>
        <c:axId val="862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629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7-48C2-B6A2-C123F38CC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2384"/>
        <c:axId val="1074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A7-48C2-B6A2-C123F38CC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72384"/>
        <c:axId val="107474304"/>
      </c:lineChart>
      <c:dateAx>
        <c:axId val="10747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74304"/>
        <c:crosses val="autoZero"/>
        <c:auto val="1"/>
        <c:lblOffset val="100"/>
        <c:baseTimeUnit val="years"/>
      </c:dateAx>
      <c:valAx>
        <c:axId val="1074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472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3-4F51-B348-69C86BE0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85664"/>
        <c:axId val="1107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A3-4F51-B348-69C86BE04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5664"/>
        <c:axId val="110787584"/>
      </c:lineChart>
      <c:dateAx>
        <c:axId val="11078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87584"/>
        <c:crosses val="autoZero"/>
        <c:auto val="1"/>
        <c:lblOffset val="100"/>
        <c:baseTimeUnit val="years"/>
      </c:dateAx>
      <c:valAx>
        <c:axId val="1107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785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8-4B72-8740-FDD8D8450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00672"/>
        <c:axId val="11110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58-4B72-8740-FDD8D8450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0672"/>
        <c:axId val="111102592"/>
      </c:lineChart>
      <c:dateAx>
        <c:axId val="11110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02592"/>
        <c:crosses val="autoZero"/>
        <c:auto val="1"/>
        <c:lblOffset val="100"/>
        <c:baseTimeUnit val="years"/>
      </c:dateAx>
      <c:valAx>
        <c:axId val="11110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0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1-439E-84F0-4C83C513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2784"/>
        <c:axId val="11082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F1-439E-84F0-4C83C513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2784"/>
        <c:axId val="110821376"/>
      </c:lineChart>
      <c:dateAx>
        <c:axId val="11114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21376"/>
        <c:crosses val="autoZero"/>
        <c:auto val="1"/>
        <c:lblOffset val="100"/>
        <c:baseTimeUnit val="years"/>
      </c:dateAx>
      <c:valAx>
        <c:axId val="11082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14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2-461E-8AAB-2CA0A069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4256"/>
        <c:axId val="1108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E2-461E-8AAB-2CA0A069D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4256"/>
        <c:axId val="110874624"/>
      </c:lineChart>
      <c:dateAx>
        <c:axId val="1108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874624"/>
        <c:crosses val="autoZero"/>
        <c:auto val="1"/>
        <c:lblOffset val="100"/>
        <c:baseTimeUnit val="years"/>
      </c:dateAx>
      <c:valAx>
        <c:axId val="1108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086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333.3</c:v>
                </c:pt>
                <c:pt idx="1">
                  <c:v>344.2</c:v>
                </c:pt>
                <c:pt idx="2">
                  <c:v>371</c:v>
                </c:pt>
                <c:pt idx="3">
                  <c:v>389.6</c:v>
                </c:pt>
                <c:pt idx="4">
                  <c:v>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8-4C03-BC31-4369E4971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78560"/>
        <c:axId val="1109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08-4C03-BC31-4369E4971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8560"/>
        <c:axId val="110980480"/>
      </c:lineChart>
      <c:dateAx>
        <c:axId val="1109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980480"/>
        <c:crosses val="autoZero"/>
        <c:auto val="1"/>
        <c:lblOffset val="100"/>
        <c:baseTimeUnit val="years"/>
      </c:dateAx>
      <c:valAx>
        <c:axId val="1109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978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48.9</c:v>
                </c:pt>
                <c:pt idx="2">
                  <c:v>43.4</c:v>
                </c:pt>
                <c:pt idx="3">
                  <c:v>35.1</c:v>
                </c:pt>
                <c:pt idx="4">
                  <c:v>41.2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C-423E-8B0C-01EC82AD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39616"/>
        <c:axId val="11104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6C-423E-8B0C-01EC82ADF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39616"/>
        <c:axId val="111041536"/>
      </c:lineChart>
      <c:dateAx>
        <c:axId val="11103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41536"/>
        <c:crosses val="autoZero"/>
        <c:auto val="1"/>
        <c:lblOffset val="100"/>
        <c:baseTimeUnit val="years"/>
      </c:dateAx>
      <c:valAx>
        <c:axId val="11104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1039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41240</c:v>
                </c:pt>
                <c:pt idx="1">
                  <c:v>41631</c:v>
                </c:pt>
                <c:pt idx="2">
                  <c:v>39380</c:v>
                </c:pt>
                <c:pt idx="3">
                  <c:v>30610</c:v>
                </c:pt>
                <c:pt idx="4">
                  <c:v>39294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A-4363-B681-5018A88D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53440"/>
        <c:axId val="11107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FA-4363-B681-5018A88D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53440"/>
        <c:axId val="111076096"/>
      </c:lineChart>
      <c:dateAx>
        <c:axId val="11105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76096"/>
        <c:crosses val="autoZero"/>
        <c:auto val="1"/>
        <c:lblOffset val="100"/>
        <c:baseTimeUnit val="years"/>
      </c:dateAx>
      <c:valAx>
        <c:axId val="11107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05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P10" zoomScale="85" zoomScaleNormal="85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千葉県松戸市　松戸駅西口地下駐車場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Ａ２Ｂ１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駅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有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7226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18" t="s">
        <v>19</v>
      </c>
      <c r="NE9" s="11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131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地下式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33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134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300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導入なし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6" t="s">
        <v>23</v>
      </c>
      <c r="NE11" s="116"/>
      <c r="NF11" s="116"/>
      <c r="NG11" s="116"/>
      <c r="NH11" s="116"/>
      <c r="NI11" s="116"/>
      <c r="NJ11" s="116"/>
      <c r="NK11" s="116"/>
      <c r="NL11" s="116"/>
      <c r="NM11" s="116"/>
      <c r="NN11" s="116"/>
      <c r="NO11" s="116"/>
      <c r="NP11" s="116"/>
      <c r="NQ11" s="116"/>
      <c r="NR11" s="116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6"/>
      <c r="NE12" s="116"/>
      <c r="NF12" s="116"/>
      <c r="NG12" s="116"/>
      <c r="NH12" s="116"/>
      <c r="NI12" s="116"/>
      <c r="NJ12" s="116"/>
      <c r="NK12" s="116"/>
      <c r="NL12" s="116"/>
      <c r="NM12" s="116"/>
      <c r="NN12" s="116"/>
      <c r="NO12" s="116"/>
      <c r="NP12" s="116"/>
      <c r="NQ12" s="116"/>
      <c r="NR12" s="11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97" t="s">
        <v>25</v>
      </c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7"/>
      <c r="MX14" s="7"/>
      <c r="MY14" s="7"/>
      <c r="MZ14" s="7"/>
      <c r="NA14" s="7"/>
      <c r="NB14" s="8"/>
      <c r="NC14" s="2"/>
      <c r="ND14" s="100" t="s">
        <v>26</v>
      </c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2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20"/>
      <c r="MX15" s="20"/>
      <c r="MY15" s="20"/>
      <c r="MZ15" s="20"/>
      <c r="NA15" s="20"/>
      <c r="NB15" s="21"/>
      <c r="NC15" s="2"/>
      <c r="ND15" s="103" t="s">
        <v>144</v>
      </c>
      <c r="NE15" s="104"/>
      <c r="NF15" s="104"/>
      <c r="NG15" s="104"/>
      <c r="NH15" s="104"/>
      <c r="NI15" s="104"/>
      <c r="NJ15" s="104"/>
      <c r="NK15" s="104"/>
      <c r="NL15" s="104"/>
      <c r="NM15" s="104"/>
      <c r="NN15" s="104"/>
      <c r="NO15" s="104"/>
      <c r="NP15" s="104"/>
      <c r="NQ15" s="104"/>
      <c r="NR15" s="105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3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5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3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5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3"/>
      <c r="NE18" s="104"/>
      <c r="NF18" s="104"/>
      <c r="NG18" s="104"/>
      <c r="NH18" s="104"/>
      <c r="NI18" s="104"/>
      <c r="NJ18" s="104"/>
      <c r="NK18" s="104"/>
      <c r="NL18" s="104"/>
      <c r="NM18" s="104"/>
      <c r="NN18" s="104"/>
      <c r="NO18" s="104"/>
      <c r="NP18" s="104"/>
      <c r="NQ18" s="104"/>
      <c r="NR18" s="105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3"/>
      <c r="NE19" s="104"/>
      <c r="NF19" s="104"/>
      <c r="NG19" s="104"/>
      <c r="NH19" s="104"/>
      <c r="NI19" s="104"/>
      <c r="NJ19" s="104"/>
      <c r="NK19" s="104"/>
      <c r="NL19" s="104"/>
      <c r="NM19" s="104"/>
      <c r="NN19" s="104"/>
      <c r="NO19" s="104"/>
      <c r="NP19" s="104"/>
      <c r="NQ19" s="104"/>
      <c r="NR19" s="105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3"/>
      <c r="NE20" s="104"/>
      <c r="NF20" s="104"/>
      <c r="NG20" s="104"/>
      <c r="NH20" s="104"/>
      <c r="NI20" s="104"/>
      <c r="NJ20" s="104"/>
      <c r="NK20" s="104"/>
      <c r="NL20" s="104"/>
      <c r="NM20" s="104"/>
      <c r="NN20" s="104"/>
      <c r="NO20" s="104"/>
      <c r="NP20" s="104"/>
      <c r="NQ20" s="104"/>
      <c r="NR20" s="105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3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5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3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5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3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5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3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5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3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5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3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5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3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5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3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5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3"/>
      <c r="NE29" s="104"/>
      <c r="NF29" s="104"/>
      <c r="NG29" s="104"/>
      <c r="NH29" s="104"/>
      <c r="NI29" s="104"/>
      <c r="NJ29" s="104"/>
      <c r="NK29" s="104"/>
      <c r="NL29" s="104"/>
      <c r="NM29" s="104"/>
      <c r="NN29" s="104"/>
      <c r="NO29" s="104"/>
      <c r="NP29" s="104"/>
      <c r="NQ29" s="104"/>
      <c r="NR29" s="105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3"/>
      <c r="NE30" s="104"/>
      <c r="NF30" s="104"/>
      <c r="NG30" s="104"/>
      <c r="NH30" s="104"/>
      <c r="NI30" s="104"/>
      <c r="NJ30" s="104"/>
      <c r="NK30" s="104"/>
      <c r="NL30" s="104"/>
      <c r="NM30" s="104"/>
      <c r="NN30" s="104"/>
      <c r="NO30" s="104"/>
      <c r="NP30" s="104"/>
      <c r="NQ30" s="104"/>
      <c r="NR30" s="105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193.2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195.6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176.7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154.1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170.2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333.3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344.2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371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389.6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409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0" t="s">
        <v>28</v>
      </c>
      <c r="NE31" s="101"/>
      <c r="NF31" s="101"/>
      <c r="NG31" s="101"/>
      <c r="NH31" s="101"/>
      <c r="NI31" s="101"/>
      <c r="NJ31" s="101"/>
      <c r="NK31" s="101"/>
      <c r="NL31" s="101"/>
      <c r="NM31" s="101"/>
      <c r="NN31" s="101"/>
      <c r="NO31" s="101"/>
      <c r="NP31" s="101"/>
      <c r="NQ31" s="101"/>
      <c r="NR31" s="102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3" t="s">
        <v>141</v>
      </c>
      <c r="NE32" s="104"/>
      <c r="NF32" s="104"/>
      <c r="NG32" s="104"/>
      <c r="NH32" s="104"/>
      <c r="NI32" s="104"/>
      <c r="NJ32" s="104"/>
      <c r="NK32" s="104"/>
      <c r="NL32" s="104"/>
      <c r="NM32" s="104"/>
      <c r="NN32" s="104"/>
      <c r="NO32" s="104"/>
      <c r="NP32" s="104"/>
      <c r="NQ32" s="104"/>
      <c r="NR32" s="105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3"/>
      <c r="NE33" s="104"/>
      <c r="NF33" s="104"/>
      <c r="NG33" s="104"/>
      <c r="NH33" s="104"/>
      <c r="NI33" s="104"/>
      <c r="NJ33" s="104"/>
      <c r="NK33" s="104"/>
      <c r="NL33" s="104"/>
      <c r="NM33" s="104"/>
      <c r="NN33" s="104"/>
      <c r="NO33" s="104"/>
      <c r="NP33" s="104"/>
      <c r="NQ33" s="104"/>
      <c r="NR33" s="105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103"/>
      <c r="NE34" s="104"/>
      <c r="NF34" s="104"/>
      <c r="NG34" s="104"/>
      <c r="NH34" s="104"/>
      <c r="NI34" s="104"/>
      <c r="NJ34" s="104"/>
      <c r="NK34" s="104"/>
      <c r="NL34" s="104"/>
      <c r="NM34" s="104"/>
      <c r="NN34" s="104"/>
      <c r="NO34" s="104"/>
      <c r="NP34" s="104"/>
      <c r="NQ34" s="104"/>
      <c r="NR34" s="105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103"/>
      <c r="NE35" s="104"/>
      <c r="NF35" s="104"/>
      <c r="NG35" s="104"/>
      <c r="NH35" s="104"/>
      <c r="NI35" s="104"/>
      <c r="NJ35" s="104"/>
      <c r="NK35" s="104"/>
      <c r="NL35" s="104"/>
      <c r="NM35" s="104"/>
      <c r="NN35" s="104"/>
      <c r="NO35" s="104"/>
      <c r="NP35" s="104"/>
      <c r="NQ35" s="104"/>
      <c r="NR35" s="105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3"/>
      <c r="NE36" s="104"/>
      <c r="NF36" s="104"/>
      <c r="NG36" s="104"/>
      <c r="NH36" s="104"/>
      <c r="NI36" s="104"/>
      <c r="NJ36" s="104"/>
      <c r="NK36" s="104"/>
      <c r="NL36" s="104"/>
      <c r="NM36" s="104"/>
      <c r="NN36" s="104"/>
      <c r="NO36" s="104"/>
      <c r="NP36" s="104"/>
      <c r="NQ36" s="104"/>
      <c r="NR36" s="105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3"/>
      <c r="NE37" s="104"/>
      <c r="NF37" s="104"/>
      <c r="NG37" s="104"/>
      <c r="NH37" s="104"/>
      <c r="NI37" s="104"/>
      <c r="NJ37" s="104"/>
      <c r="NK37" s="104"/>
      <c r="NL37" s="104"/>
      <c r="NM37" s="104"/>
      <c r="NN37" s="104"/>
      <c r="NO37" s="104"/>
      <c r="NP37" s="104"/>
      <c r="NQ37" s="104"/>
      <c r="NR37" s="105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3"/>
      <c r="NE38" s="104"/>
      <c r="NF38" s="104"/>
      <c r="NG38" s="104"/>
      <c r="NH38" s="104"/>
      <c r="NI38" s="104"/>
      <c r="NJ38" s="104"/>
      <c r="NK38" s="104"/>
      <c r="NL38" s="104"/>
      <c r="NM38" s="104"/>
      <c r="NN38" s="104"/>
      <c r="NO38" s="104"/>
      <c r="NP38" s="104"/>
      <c r="NQ38" s="104"/>
      <c r="NR38" s="105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3"/>
      <c r="NE39" s="104"/>
      <c r="NF39" s="104"/>
      <c r="NG39" s="104"/>
      <c r="NH39" s="104"/>
      <c r="NI39" s="104"/>
      <c r="NJ39" s="104"/>
      <c r="NK39" s="104"/>
      <c r="NL39" s="104"/>
      <c r="NM39" s="104"/>
      <c r="NN39" s="104"/>
      <c r="NO39" s="104"/>
      <c r="NP39" s="104"/>
      <c r="NQ39" s="104"/>
      <c r="NR39" s="105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3"/>
      <c r="NE40" s="104"/>
      <c r="NF40" s="104"/>
      <c r="NG40" s="104"/>
      <c r="NH40" s="104"/>
      <c r="NI40" s="104"/>
      <c r="NJ40" s="104"/>
      <c r="NK40" s="104"/>
      <c r="NL40" s="104"/>
      <c r="NM40" s="104"/>
      <c r="NN40" s="104"/>
      <c r="NO40" s="104"/>
      <c r="NP40" s="104"/>
      <c r="NQ40" s="104"/>
      <c r="NR40" s="105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3"/>
      <c r="NE41" s="104"/>
      <c r="NF41" s="104"/>
      <c r="NG41" s="104"/>
      <c r="NH41" s="104"/>
      <c r="NI41" s="104"/>
      <c r="NJ41" s="104"/>
      <c r="NK41" s="104"/>
      <c r="NL41" s="104"/>
      <c r="NM41" s="104"/>
      <c r="NN41" s="104"/>
      <c r="NO41" s="104"/>
      <c r="NP41" s="104"/>
      <c r="NQ41" s="104"/>
      <c r="NR41" s="105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3"/>
      <c r="NE42" s="104"/>
      <c r="NF42" s="104"/>
      <c r="NG42" s="104"/>
      <c r="NH42" s="104"/>
      <c r="NI42" s="104"/>
      <c r="NJ42" s="104"/>
      <c r="NK42" s="104"/>
      <c r="NL42" s="104"/>
      <c r="NM42" s="104"/>
      <c r="NN42" s="104"/>
      <c r="NO42" s="104"/>
      <c r="NP42" s="104"/>
      <c r="NQ42" s="104"/>
      <c r="NR42" s="105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3"/>
      <c r="NE43" s="104"/>
      <c r="NF43" s="104"/>
      <c r="NG43" s="104"/>
      <c r="NH43" s="104"/>
      <c r="NI43" s="104"/>
      <c r="NJ43" s="104"/>
      <c r="NK43" s="104"/>
      <c r="NL43" s="104"/>
      <c r="NM43" s="104"/>
      <c r="NN43" s="104"/>
      <c r="NO43" s="104"/>
      <c r="NP43" s="104"/>
      <c r="NQ43" s="104"/>
      <c r="NR43" s="105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3"/>
      <c r="NE44" s="104"/>
      <c r="NF44" s="104"/>
      <c r="NG44" s="104"/>
      <c r="NH44" s="104"/>
      <c r="NI44" s="104"/>
      <c r="NJ44" s="104"/>
      <c r="NK44" s="104"/>
      <c r="NL44" s="104"/>
      <c r="NM44" s="104"/>
      <c r="NN44" s="104"/>
      <c r="NO44" s="104"/>
      <c r="NP44" s="104"/>
      <c r="NQ44" s="104"/>
      <c r="NR44" s="105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3"/>
      <c r="NE45" s="104"/>
      <c r="NF45" s="104"/>
      <c r="NG45" s="104"/>
      <c r="NH45" s="104"/>
      <c r="NI45" s="104"/>
      <c r="NJ45" s="104"/>
      <c r="NK45" s="104"/>
      <c r="NL45" s="104"/>
      <c r="NM45" s="104"/>
      <c r="NN45" s="104"/>
      <c r="NO45" s="104"/>
      <c r="NP45" s="104"/>
      <c r="NQ45" s="104"/>
      <c r="NR45" s="105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3"/>
      <c r="NE46" s="104"/>
      <c r="NF46" s="104"/>
      <c r="NG46" s="104"/>
      <c r="NH46" s="104"/>
      <c r="NI46" s="104"/>
      <c r="NJ46" s="104"/>
      <c r="NK46" s="104"/>
      <c r="NL46" s="104"/>
      <c r="NM46" s="104"/>
      <c r="NN46" s="104"/>
      <c r="NO46" s="104"/>
      <c r="NP46" s="104"/>
      <c r="NQ46" s="104"/>
      <c r="NR46" s="105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3"/>
      <c r="NE47" s="104"/>
      <c r="NF47" s="104"/>
      <c r="NG47" s="104"/>
      <c r="NH47" s="104"/>
      <c r="NI47" s="104"/>
      <c r="NJ47" s="104"/>
      <c r="NK47" s="104"/>
      <c r="NL47" s="104"/>
      <c r="NM47" s="104"/>
      <c r="NN47" s="104"/>
      <c r="NO47" s="104"/>
      <c r="NP47" s="104"/>
      <c r="NQ47" s="104"/>
      <c r="NR47" s="105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0" t="s">
        <v>33</v>
      </c>
      <c r="NE48" s="101"/>
      <c r="NF48" s="101"/>
      <c r="NG48" s="101"/>
      <c r="NH48" s="101"/>
      <c r="NI48" s="101"/>
      <c r="NJ48" s="101"/>
      <c r="NK48" s="101"/>
      <c r="NL48" s="101"/>
      <c r="NM48" s="101"/>
      <c r="NN48" s="101"/>
      <c r="NO48" s="101"/>
      <c r="NP48" s="101"/>
      <c r="NQ48" s="101"/>
      <c r="NR48" s="102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3" t="s">
        <v>142</v>
      </c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5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3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5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3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5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48.3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48.9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43.4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35.1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41.2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41240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41631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39380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30610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39294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3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5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3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5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3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5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03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5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03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5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3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5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3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5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3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5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97" t="s">
        <v>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20"/>
      <c r="MX60" s="20"/>
      <c r="MY60" s="20"/>
      <c r="MZ60" s="20"/>
      <c r="NA60" s="20"/>
      <c r="NB60" s="21"/>
      <c r="NC60" s="2"/>
      <c r="ND60" s="103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5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20"/>
      <c r="MX61" s="20"/>
      <c r="MY61" s="20"/>
      <c r="MZ61" s="20"/>
      <c r="NA61" s="20"/>
      <c r="NB61" s="21"/>
      <c r="NC61" s="2"/>
      <c r="ND61" s="103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5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3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5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9" t="s">
        <v>38</v>
      </c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3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5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6"/>
      <c r="NE64" s="107"/>
      <c r="NF64" s="107"/>
      <c r="NG64" s="107"/>
      <c r="NH64" s="107"/>
      <c r="NI64" s="107"/>
      <c r="NJ64" s="107"/>
      <c r="NK64" s="107"/>
      <c r="NL64" s="107"/>
      <c r="NM64" s="107"/>
      <c r="NN64" s="107"/>
      <c r="NO64" s="107"/>
      <c r="NP64" s="107"/>
      <c r="NQ64" s="107"/>
      <c r="NR64" s="108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0" t="s">
        <v>39</v>
      </c>
      <c r="NE65" s="101"/>
      <c r="NF65" s="101"/>
      <c r="NG65" s="101"/>
      <c r="NH65" s="101"/>
      <c r="NI65" s="101"/>
      <c r="NJ65" s="101"/>
      <c r="NK65" s="101"/>
      <c r="NL65" s="101"/>
      <c r="NM65" s="101"/>
      <c r="NN65" s="101"/>
      <c r="NO65" s="101"/>
      <c r="NP65" s="101"/>
      <c r="NQ65" s="101"/>
      <c r="NR65" s="102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3" t="s">
        <v>143</v>
      </c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5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8">
        <f>データ!CM7</f>
        <v>2433912</v>
      </c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9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3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5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1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3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5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1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3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5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4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3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5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3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5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9" t="s">
        <v>40</v>
      </c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3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5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3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5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3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5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3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5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7"/>
      <c r="AG76" s="85">
        <f>データ!$C$11</f>
        <v>41640</v>
      </c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7"/>
      <c r="AV76" s="85">
        <f>データ!$D$11</f>
        <v>42005</v>
      </c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7"/>
      <c r="BK76" s="85">
        <f>データ!$E$11</f>
        <v>42370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7"/>
      <c r="BZ76" s="85">
        <f>データ!$F$11</f>
        <v>42736</v>
      </c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7"/>
      <c r="CO76" s="4"/>
      <c r="CP76" s="4"/>
      <c r="CQ76" s="4"/>
      <c r="CR76" s="4"/>
      <c r="CS76" s="4"/>
      <c r="CT76" s="4"/>
      <c r="CU76" s="4"/>
      <c r="CV76" s="88">
        <f>データ!CN7</f>
        <v>395286</v>
      </c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9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5">
        <f>データ!$B$11</f>
        <v>41275</v>
      </c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7"/>
      <c r="HA76" s="85">
        <f>データ!$C$11</f>
        <v>41640</v>
      </c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7"/>
      <c r="HP76" s="85">
        <f>データ!$D$11</f>
        <v>42005</v>
      </c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7"/>
      <c r="IE76" s="85">
        <f>データ!$E$11</f>
        <v>42370</v>
      </c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7"/>
      <c r="IT76" s="85">
        <f>データ!$F$11</f>
        <v>42736</v>
      </c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5">
        <f>データ!$B$11</f>
        <v>41275</v>
      </c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7"/>
      <c r="KP76" s="85">
        <f>データ!$C$11</f>
        <v>41640</v>
      </c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7"/>
      <c r="LE76" s="85">
        <f>データ!$D$11</f>
        <v>42005</v>
      </c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7"/>
      <c r="LT76" s="85">
        <f>データ!$E$11</f>
        <v>42370</v>
      </c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7"/>
      <c r="MI76" s="85">
        <f>データ!$F$11</f>
        <v>42736</v>
      </c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7"/>
      <c r="MX76" s="4"/>
      <c r="MY76" s="4"/>
      <c r="MZ76" s="4"/>
      <c r="NA76" s="4"/>
      <c r="NB76" s="4"/>
      <c r="NC76" s="44"/>
      <c r="ND76" s="103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5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1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3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5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3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5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4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3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5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103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5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103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5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6"/>
      <c r="NE82" s="107"/>
      <c r="NF82" s="107"/>
      <c r="NG82" s="107"/>
      <c r="NH82" s="107"/>
      <c r="NI82" s="107"/>
      <c r="NJ82" s="107"/>
      <c r="NK82" s="107"/>
      <c r="NL82" s="107"/>
      <c r="NM82" s="107"/>
      <c r="NN82" s="107"/>
      <c r="NO82" s="107"/>
      <c r="NP82" s="107"/>
      <c r="NQ82" s="107"/>
      <c r="NR82" s="108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bYQnnv2smEzuCAapO2BwFliSoCobxkOMvaFHqnpDFvEW7IZyKehMLxtWZwDdR1hRPEBdPqxXsn4I4O4d7Fdpg==" saltValue="A1T3o8KpkD9Ui/MQRCs8w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HJ52:IB52"/>
    <mergeCell ref="IR52:JB52"/>
    <mergeCell ref="JC52:JU52"/>
    <mergeCell ref="JV52:KN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7" t="s">
        <v>67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71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41" t="s">
        <v>72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51" t="s">
        <v>73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74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51" t="s">
        <v>75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76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2" t="s">
        <v>77</v>
      </c>
      <c r="CN4" s="142" t="s">
        <v>78</v>
      </c>
      <c r="CO4" s="144" t="s">
        <v>79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41" t="s">
        <v>80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4" t="s">
        <v>81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111</v>
      </c>
      <c r="AN5" s="59" t="s">
        <v>112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113</v>
      </c>
      <c r="AV5" s="59" t="s">
        <v>98</v>
      </c>
      <c r="AW5" s="59" t="s">
        <v>99</v>
      </c>
      <c r="AX5" s="59" t="s">
        <v>100</v>
      </c>
      <c r="AY5" s="59" t="s">
        <v>114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98</v>
      </c>
      <c r="BH5" s="59" t="s">
        <v>110</v>
      </c>
      <c r="BI5" s="59" t="s">
        <v>115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109</v>
      </c>
      <c r="BS5" s="59" t="s">
        <v>99</v>
      </c>
      <c r="BT5" s="59" t="s">
        <v>111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98</v>
      </c>
      <c r="CD5" s="59" t="s">
        <v>110</v>
      </c>
      <c r="CE5" s="59" t="s">
        <v>115</v>
      </c>
      <c r="CF5" s="59" t="s">
        <v>116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43"/>
      <c r="CN5" s="143"/>
      <c r="CO5" s="59" t="s">
        <v>108</v>
      </c>
      <c r="CP5" s="59" t="s">
        <v>98</v>
      </c>
      <c r="CQ5" s="59" t="s">
        <v>99</v>
      </c>
      <c r="CR5" s="59" t="s">
        <v>100</v>
      </c>
      <c r="CS5" s="59" t="s">
        <v>114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113</v>
      </c>
      <c r="DA5" s="59" t="s">
        <v>98</v>
      </c>
      <c r="DB5" s="59" t="s">
        <v>110</v>
      </c>
      <c r="DC5" s="59" t="s">
        <v>117</v>
      </c>
      <c r="DD5" s="59" t="s">
        <v>116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108</v>
      </c>
      <c r="DL5" s="59" t="s">
        <v>109</v>
      </c>
      <c r="DM5" s="59" t="s">
        <v>99</v>
      </c>
      <c r="DN5" s="59" t="s">
        <v>100</v>
      </c>
      <c r="DO5" s="59" t="s">
        <v>114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118</v>
      </c>
      <c r="B6" s="60">
        <f>B8</f>
        <v>2017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33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導入なし</v>
      </c>
      <c r="Y6" s="64">
        <f>IF(Y8="-",NA(),Y8)</f>
        <v>193.2</v>
      </c>
      <c r="Z6" s="64">
        <f t="shared" ref="Z6:AH6" si="2">IF(Z8="-",NA(),Z8)</f>
        <v>195.6</v>
      </c>
      <c r="AA6" s="64">
        <f t="shared" si="2"/>
        <v>176.7</v>
      </c>
      <c r="AB6" s="64">
        <f t="shared" si="2"/>
        <v>154.1</v>
      </c>
      <c r="AC6" s="64">
        <f t="shared" si="2"/>
        <v>170.2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48.3</v>
      </c>
      <c r="BG6" s="64">
        <f t="shared" ref="BG6:BO6" si="5">IF(BG8="-",NA(),BG8)</f>
        <v>48.9</v>
      </c>
      <c r="BH6" s="64">
        <f t="shared" si="5"/>
        <v>43.4</v>
      </c>
      <c r="BI6" s="64">
        <f t="shared" si="5"/>
        <v>35.1</v>
      </c>
      <c r="BJ6" s="64">
        <f t="shared" si="5"/>
        <v>41.2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41240</v>
      </c>
      <c r="BR6" s="65">
        <f t="shared" ref="BR6:BZ6" si="6">IF(BR8="-",NA(),BR8)</f>
        <v>41631</v>
      </c>
      <c r="BS6" s="65">
        <f t="shared" si="6"/>
        <v>39380</v>
      </c>
      <c r="BT6" s="65">
        <f t="shared" si="6"/>
        <v>30610</v>
      </c>
      <c r="BU6" s="65">
        <f t="shared" si="6"/>
        <v>39294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2433912</v>
      </c>
      <c r="CN6" s="63">
        <f t="shared" si="7"/>
        <v>395286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333.3</v>
      </c>
      <c r="DL6" s="64">
        <f t="shared" ref="DL6:DT6" si="9">IF(DL8="-",NA(),DL8)</f>
        <v>344.2</v>
      </c>
      <c r="DM6" s="64">
        <f t="shared" si="9"/>
        <v>371</v>
      </c>
      <c r="DN6" s="64">
        <f t="shared" si="9"/>
        <v>389.6</v>
      </c>
      <c r="DO6" s="64">
        <f t="shared" si="9"/>
        <v>409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120</v>
      </c>
      <c r="B7" s="60">
        <f t="shared" ref="B7:X7" si="10">B8</f>
        <v>2017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33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導入なし</v>
      </c>
      <c r="Y7" s="64">
        <f>Y8</f>
        <v>193.2</v>
      </c>
      <c r="Z7" s="64">
        <f t="shared" ref="Z7:AH7" si="11">Z8</f>
        <v>195.6</v>
      </c>
      <c r="AA7" s="64">
        <f t="shared" si="11"/>
        <v>176.7</v>
      </c>
      <c r="AB7" s="64">
        <f t="shared" si="11"/>
        <v>154.1</v>
      </c>
      <c r="AC7" s="64">
        <f t="shared" si="11"/>
        <v>170.2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48.3</v>
      </c>
      <c r="BG7" s="64">
        <f t="shared" ref="BG7:BO7" si="14">BG8</f>
        <v>48.9</v>
      </c>
      <c r="BH7" s="64">
        <f t="shared" si="14"/>
        <v>43.4</v>
      </c>
      <c r="BI7" s="64">
        <f t="shared" si="14"/>
        <v>35.1</v>
      </c>
      <c r="BJ7" s="64">
        <f t="shared" si="14"/>
        <v>41.2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41240</v>
      </c>
      <c r="BR7" s="65">
        <f t="shared" ref="BR7:BZ7" si="15">BR8</f>
        <v>41631</v>
      </c>
      <c r="BS7" s="65">
        <f t="shared" si="15"/>
        <v>39380</v>
      </c>
      <c r="BT7" s="65">
        <f t="shared" si="15"/>
        <v>30610</v>
      </c>
      <c r="BU7" s="65">
        <f t="shared" si="15"/>
        <v>39294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119</v>
      </c>
      <c r="CL7" s="61"/>
      <c r="CM7" s="63">
        <f>CM8</f>
        <v>2433912</v>
      </c>
      <c r="CN7" s="63">
        <f>CN8</f>
        <v>395286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333.3</v>
      </c>
      <c r="DL7" s="64">
        <f t="shared" ref="DL7:DT7" si="17">DL8</f>
        <v>344.2</v>
      </c>
      <c r="DM7" s="64">
        <f t="shared" si="17"/>
        <v>371</v>
      </c>
      <c r="DN7" s="64">
        <f t="shared" si="17"/>
        <v>389.6</v>
      </c>
      <c r="DO7" s="64">
        <f t="shared" si="17"/>
        <v>409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33</v>
      </c>
      <c r="S8" s="69" t="s">
        <v>133</v>
      </c>
      <c r="T8" s="69" t="s">
        <v>134</v>
      </c>
      <c r="U8" s="70">
        <v>7226</v>
      </c>
      <c r="V8" s="70">
        <v>134</v>
      </c>
      <c r="W8" s="70">
        <v>300</v>
      </c>
      <c r="X8" s="69" t="s">
        <v>135</v>
      </c>
      <c r="Y8" s="71">
        <v>193.2</v>
      </c>
      <c r="Z8" s="71">
        <v>195.6</v>
      </c>
      <c r="AA8" s="71">
        <v>176.7</v>
      </c>
      <c r="AB8" s="71">
        <v>154.1</v>
      </c>
      <c r="AC8" s="71">
        <v>170.2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48.3</v>
      </c>
      <c r="BG8" s="71">
        <v>48.9</v>
      </c>
      <c r="BH8" s="71">
        <v>43.4</v>
      </c>
      <c r="BI8" s="71">
        <v>35.1</v>
      </c>
      <c r="BJ8" s="71">
        <v>41.2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41240</v>
      </c>
      <c r="BR8" s="72">
        <v>41631</v>
      </c>
      <c r="BS8" s="72">
        <v>39380</v>
      </c>
      <c r="BT8" s="73">
        <v>30610</v>
      </c>
      <c r="BU8" s="73">
        <v>39294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2433912</v>
      </c>
      <c r="CN8" s="70">
        <v>395286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333.3</v>
      </c>
      <c r="DL8" s="71">
        <v>344.2</v>
      </c>
      <c r="DM8" s="71">
        <v>371</v>
      </c>
      <c r="DN8" s="71">
        <v>389.6</v>
      </c>
      <c r="DO8" s="71">
        <v>409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2019-01-25T04:39:48Z</cp:lastPrinted>
  <dcterms:created xsi:type="dcterms:W3CDTF">2018-12-07T10:28:14Z</dcterms:created>
  <dcterms:modified xsi:type="dcterms:W3CDTF">2019-01-25T04:58:25Z</dcterms:modified>
  <cp:category/>
</cp:coreProperties>
</file>