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3-市街地整備担当室用\☆地方公営企業関係（決算統計ほか）\令和03年度（R02決算統計など）\14_経営比較分析表（令和２年度決算）\02_提出\"/>
    </mc:Choice>
  </mc:AlternateContent>
  <workbookProtection workbookAlgorithmName="SHA-512" workbookHashValue="nGUnkztCU5p+bbXRoq9odys3BcbGN2pxkQUfSn6ChYGX9VeIMMFIrrWtG0OdS8MB9el8wSmRdRQml94NjeI/6Q==" workbookSaltValue="gA3p73JDuMZ0FyoPfurbHw==" workbookSpinCount="100000" lockStructure="1"/>
  <bookViews>
    <workbookView xWindow="0" yWindow="0" windowWidth="20490" windowHeight="768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BG30" i="4" s="1"/>
  <c r="DT7" i="5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CV67" i="4" s="1"/>
  <c r="BZ7" i="5"/>
  <c r="BY7" i="5"/>
  <c r="BX7" i="5"/>
  <c r="BW7" i="5"/>
  <c r="JV53" i="4" s="1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BG52" i="4" s="1"/>
  <c r="AV7" i="5"/>
  <c r="AU7" i="5"/>
  <c r="AS7" i="5"/>
  <c r="AR7" i="5"/>
  <c r="GQ32" i="4" s="1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JQ10" i="4" s="1"/>
  <c r="V7" i="5"/>
  <c r="U7" i="5"/>
  <c r="T7" i="5"/>
  <c r="S7" i="5"/>
  <c r="HX8" i="4" s="1"/>
  <c r="R7" i="5"/>
  <c r="Q7" i="5"/>
  <c r="P7" i="5"/>
  <c r="O7" i="5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LE76" i="4"/>
  <c r="HP76" i="4"/>
  <c r="CV76" i="4"/>
  <c r="AV76" i="4"/>
  <c r="MA53" i="4"/>
  <c r="LH53" i="4"/>
  <c r="KO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AN52" i="4"/>
  <c r="U52" i="4"/>
  <c r="KO51" i="4"/>
  <c r="FX51" i="4"/>
  <c r="BG51" i="4"/>
  <c r="MA32" i="4"/>
  <c r="LH32" i="4"/>
  <c r="KO32" i="4"/>
  <c r="JV32" i="4"/>
  <c r="JC32" i="4"/>
  <c r="HJ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KO30" i="4"/>
  <c r="FX30" i="4"/>
  <c r="LJ10" i="4"/>
  <c r="HX10" i="4"/>
  <c r="DU10" i="4"/>
  <c r="CF10" i="4"/>
  <c r="B10" i="4"/>
  <c r="LJ8" i="4"/>
  <c r="JQ8" i="4"/>
  <c r="FJ8" i="4"/>
  <c r="DU8" i="4"/>
  <c r="CF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E11" i="5"/>
  <c r="B11" i="5"/>
  <c r="R76" i="4" l="1"/>
  <c r="JC51" i="4"/>
  <c r="KA76" i="4"/>
  <c r="EL51" i="4"/>
  <c r="JC30" i="4"/>
  <c r="GL76" i="4"/>
  <c r="U51" i="4"/>
  <c r="EL30" i="4"/>
  <c r="U30" i="4"/>
  <c r="BZ30" i="4"/>
  <c r="BK76" i="4"/>
  <c r="LH51" i="4"/>
  <c r="LT76" i="4"/>
  <c r="LH30" i="4"/>
  <c r="GQ51" i="4"/>
  <c r="IE76" i="4"/>
  <c r="BZ51" i="4"/>
  <c r="GQ30" i="4"/>
  <c r="HA76" i="4"/>
  <c r="AN51" i="4"/>
  <c r="FE30" i="4"/>
  <c r="AN30" i="4"/>
  <c r="AG76" i="4"/>
  <c r="JV51" i="4"/>
  <c r="KP76" i="4"/>
  <c r="FE51" i="4"/>
  <c r="JV30" i="4"/>
</calcChain>
</file>

<file path=xl/sharedStrings.xml><?xml version="1.0" encoding="utf-8"?>
<sst xmlns="http://schemas.openxmlformats.org/spreadsheetml/2006/main" count="278" uniqueCount="127">
  <si>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</si>
  <si>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</si>
  <si>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</si>
  <si>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</si>
  <si>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</si>
  <si>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</si>
  <si>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</si>
  <si>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</si>
  <si>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</si>
  <si>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</si>
  <si>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</si>
  <si>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</si>
  <si>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</si>
  <si>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</si>
  <si>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</si>
  <si>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</si>
  <si>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</si>
  <si>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</si>
  <si>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</si>
  <si>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</si>
  <si>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</si>
  <si>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</si>
  <si>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</si>
  <si>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</si>
  <si>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</si>
  <si>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</si>
  <si>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</si>
  <si>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</si>
  <si>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</si>
  <si>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</si>
  <si>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</si>
  <si>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</si>
  <si>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</si>
  <si>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</si>
  <si>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</si>
  <si>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</si>
  <si>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</si>
  <si>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</si>
  <si>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</si>
  <si>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</si>
  <si>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</si>
  <si>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</si>
  <si>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</si>
  <si>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</si>
  <si>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</si>
  <si>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</si>
  <si>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</si>
  <si>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</si>
  <si>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</si>
  <si>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</si>
  <si>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</si>
  <si>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</si>
  <si>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</si>
  <si>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</si>
  <si>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</si>
  <si>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</si>
  <si>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</si>
  <si>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</si>
  <si>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</si>
  <si>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</si>
  <si>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</si>
  <si>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</si>
  <si>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</si>
  <si>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</si>
  <si>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</si>
  <si>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</si>
  <si>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</si>
  <si>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</si>
  <si>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</si>
  <si>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</si>
  <si>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</si>
  <si>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</si>
  <si>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</si>
  <si>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</si>
  <si>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</si>
  <si>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</si>
  <si>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</si>
  <si>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</si>
  <si>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</si>
  <si>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</si>
  <si>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</si>
  <si>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</si>
  <si>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</si>
  <si>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</si>
  <si>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</si>
  <si>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</si>
  <si>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</si>
  <si>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</si>
  <si>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</si>
  <si>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</si>
  <si>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</si>
  <si>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</si>
  <si>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</si>
  <si>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</si>
  <si>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</si>
  <si>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</si>
  <si>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</si>
  <si>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</si>
  <si>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</si>
  <si>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</si>
  <si>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</si>
  <si>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</si>
  <si>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</si>
  <si>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</si>
  <si>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</si>
  <si>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千葉県　松戸市</t>
  </si>
  <si>
    <t>松戸駅西口地下駐車場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</si>
  <si>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</si>
  <si>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</si>
  <si>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</si>
  <si>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</si>
  <si>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</si>
  <si>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</si>
  <si>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 届出駐車場</t>
  </si>
  <si>
    <t>地下式</t>
  </si>
  <si>
    <t>駅</t>
  </si>
  <si>
    <t>有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</si>
  <si>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</si>
  <si>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</si>
  <si>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</si>
  <si>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</si>
  <si>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</si>
  <si>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</si>
  <si>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①収益的収支比率については、平成30年度に繰越金を除いた単年度の収支が赤字となり、一時的に100％未満の数値となっているが、令和元年度には100％以上の数値に回復している。平成30年度に一時的に100％未満の数値となった要因は、計画的に進めいている設備の更新・修繕等の中で、利用者の安全確保の観点から特に優先すべきものとして、高額な費用を要する修繕等を実施したためである。
　④売上高ＧＯＰ比率及び⑤ＥＢＩＴＤＡについても、同様の理由から、平成30年度は一時的にマイナス指標となっているが、令和元年度にはプラス指標に回復している。
　②他会計補助金比率及び③駐車場台数一台あたりの他会計補助金額については、0％を維持しており、一般会計からの繰入に依存せず、独立採算性の原則に基づいた事業運営を行っている。</t>
    <rPh sb="87" eb="89">
      <t>ヘイセイ</t>
    </rPh>
    <rPh sb="91" eb="93">
      <t>ネンド</t>
    </rPh>
    <rPh sb="94" eb="96">
      <t>イチジ</t>
    </rPh>
    <rPh sb="96" eb="97">
      <t>テキ</t>
    </rPh>
    <rPh sb="102" eb="104">
      <t>ミマン</t>
    </rPh>
    <rPh sb="105" eb="107">
      <t>スウチ</t>
    </rPh>
    <rPh sb="221" eb="223">
      <t>ヘイセイ</t>
    </rPh>
    <rPh sb="225" eb="227">
      <t>ネンド</t>
    </rPh>
    <rPh sb="246" eb="248">
      <t>レイワ</t>
    </rPh>
    <rPh sb="248" eb="249">
      <t>ガン</t>
    </rPh>
    <rPh sb="249" eb="250">
      <t>ネン</t>
    </rPh>
    <rPh sb="250" eb="251">
      <t>タビ</t>
    </rPh>
    <rPh sb="256" eb="258">
      <t>シヒョウ</t>
    </rPh>
    <rPh sb="259" eb="261">
      <t>カイフク</t>
    </rPh>
    <phoneticPr fontId="5"/>
  </si>
  <si>
    <t>　資産等の状況としては、建設に伴う貸付金及び起債の償還が、平成17年度をもって終了しているものの、供用開始から30年以上が経過し、施設の老朽化が進んでおり、設備更新を計画的に進めている。</t>
    <phoneticPr fontId="5"/>
  </si>
  <si>
    <t>　建設に伴う貸付金及び起債の償還が、平成17年度をもって終了し、以後、一般会計からの繰入に依存せず、独立採算性の原則に基づいた事業運営を行っている。
　また、供用開始から30年以上が経過し、設備更新を進めているが、料金収入で賄えない事業費については、繰越金を一部充当しており、繰越金を含めた実質収支は、安定的に黒字を計上している。
　しかしながら、今後は、新型コロナウイルス感染拡大等の影響により、料金収入の見込みが不透明な中で、老朽化した設備の更新を進めることが必要となり、経営環境は厳しさを増すと予想される。
　今後も安定的な事業運営を行っていくため、令和3年3月に策定した松戸市駐車場事業経営計画を基に、収支状況の検証や更なる経営改善に向けた取組を検討することで、中長期的視点に立った経営を行う。</t>
    <rPh sb="32" eb="34">
      <t>イゴ</t>
    </rPh>
    <rPh sb="95" eb="97">
      <t>セツビ</t>
    </rPh>
    <rPh sb="97" eb="99">
      <t>コウシン</t>
    </rPh>
    <rPh sb="100" eb="101">
      <t>スス</t>
    </rPh>
    <rPh sb="178" eb="180">
      <t>シンガタ</t>
    </rPh>
    <rPh sb="187" eb="189">
      <t>カンセン</t>
    </rPh>
    <rPh sb="189" eb="191">
      <t>カクダイ</t>
    </rPh>
    <rPh sb="191" eb="192">
      <t>トウ</t>
    </rPh>
    <rPh sb="193" eb="195">
      <t>エイキョウ</t>
    </rPh>
    <rPh sb="199" eb="201">
      <t>リョウキン</t>
    </rPh>
    <rPh sb="201" eb="203">
      <t>シュウニュウ</t>
    </rPh>
    <rPh sb="204" eb="206">
      <t>ミコ</t>
    </rPh>
    <rPh sb="208" eb="211">
      <t>フトウメイ</t>
    </rPh>
    <rPh sb="212" eb="213">
      <t>ナカ</t>
    </rPh>
    <rPh sb="215" eb="218">
      <t>ロウキュウカ</t>
    </rPh>
    <rPh sb="220" eb="222">
      <t>セツビ</t>
    </rPh>
    <rPh sb="223" eb="225">
      <t>コウシン</t>
    </rPh>
    <rPh sb="226" eb="227">
      <t>スス</t>
    </rPh>
    <rPh sb="232" eb="234">
      <t>ヒツヨウ</t>
    </rPh>
    <rPh sb="238" eb="240">
      <t>ケイエイ</t>
    </rPh>
    <rPh sb="240" eb="242">
      <t>カンキョウ</t>
    </rPh>
    <rPh sb="243" eb="244">
      <t>キビ</t>
    </rPh>
    <rPh sb="247" eb="248">
      <t>マ</t>
    </rPh>
    <rPh sb="250" eb="252">
      <t>ヨソウ</t>
    </rPh>
    <rPh sb="258" eb="260">
      <t>コンゴ</t>
    </rPh>
    <rPh sb="278" eb="280">
      <t>レイワ</t>
    </rPh>
    <rPh sb="281" eb="282">
      <t>ネン</t>
    </rPh>
    <rPh sb="283" eb="284">
      <t>ガツ</t>
    </rPh>
    <rPh sb="285" eb="287">
      <t>サクテイ</t>
    </rPh>
    <rPh sb="289" eb="292">
      <t>マツドシ</t>
    </rPh>
    <rPh sb="292" eb="295">
      <t>チュウシャジョウ</t>
    </rPh>
    <rPh sb="295" eb="297">
      <t>ジギョウ</t>
    </rPh>
    <rPh sb="297" eb="299">
      <t>ケイエイ</t>
    </rPh>
    <rPh sb="299" eb="301">
      <t>ケイカク</t>
    </rPh>
    <rPh sb="302" eb="303">
      <t>モト</t>
    </rPh>
    <phoneticPr fontId="5"/>
  </si>
  <si>
    <t>　当該施設は、周辺商業施設の駐車場としての利用が定着していることから、利用台数は、令和元年度までは増加傾向にあった。
　令和２年度については、新型コロナウイルス感染拡大の影響により、利用台数が減少している。しかしながら、ピーク時間帯の11時～15時については、満車となる時間帯も多くある。
　また、類似施設平均値との比較においても、適正な稼働率を維持しているといえる。</t>
    <rPh sb="41" eb="43">
      <t>レイワ</t>
    </rPh>
    <rPh sb="43" eb="46">
      <t>ガンネンド</t>
    </rPh>
    <rPh sb="60" eb="62">
      <t>レイワ</t>
    </rPh>
    <rPh sb="63" eb="65">
      <t>ネンド</t>
    </rPh>
    <rPh sb="91" eb="95">
      <t>リヨウダイスウ</t>
    </rPh>
    <rPh sb="96" eb="98">
      <t>ゲンショウ</t>
    </rPh>
    <rPh sb="113" eb="116">
      <t>ジカンタイ</t>
    </rPh>
    <rPh sb="119" eb="120">
      <t>ジ</t>
    </rPh>
    <rPh sb="123" eb="124">
      <t>ジ</t>
    </rPh>
    <rPh sb="166" eb="168">
      <t>テキセイ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</si>
</sst>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shrinkToFit="1"/>
      <protection hidden="1"/>
    </xf>
    <xf numFmtId="0" fontId="8" fillId="0" borderId="7" xfId="0" applyFont="1" applyBorder="1" applyAlignment="1" applyProtection="1">
      <alignment horizontal="left" vertical="top" shrinkToFit="1"/>
      <protection hidden="1"/>
    </xf>
    <xf numFmtId="0" fontId="8" fillId="0" borderId="8" xfId="0" applyFont="1" applyBorder="1" applyAlignment="1" applyProtection="1">
      <alignment horizontal="left" vertical="top" shrinkToFit="1"/>
      <protection hidden="1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170.2</c:v>
                </c:pt>
                <c:pt idx="2">
                  <c:v>63.4</c:v>
                </c:pt>
                <c:pt idx="3">
                  <c:v>117.9</c:v>
                </c:pt>
                <c:pt idx="4">
                  <c:v>158.19999999999999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7-469C-B85B-929FB2890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206.5</c:v>
                </c:pt>
                <c:pt idx="1">
                  <c:v>124.4</c:v>
                </c:pt>
                <c:pt idx="2">
                  <c:v>126.3</c:v>
                </c:pt>
                <c:pt idx="3">
                  <c:v>121.8</c:v>
                </c:pt>
                <c:pt idx="4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7-469C-B85B-929FB2890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6-49C9-A8C7-B209DC38E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320.39999999999998</c:v>
                </c:pt>
                <c:pt idx="1">
                  <c:v>243</c:v>
                </c:pt>
                <c:pt idx="2">
                  <c:v>193.1</c:v>
                </c:pt>
                <c:pt idx="3">
                  <c:v>163.69999999999999</c:v>
                </c:pt>
                <c:pt idx="4">
                  <c:v>117.8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16-49C9-A8C7-B209DC38E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FF7-4A4D-8EC1-998672E1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F7-4A4D-8EC1-998672E1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E93-4C67-A36E-0F76FB25E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3-4C67-A36E-0F76FB25E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B-4A42-8021-D4195F631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17.100000000000001</c:v>
                </c:pt>
                <c:pt idx="1">
                  <c:v>16.899999999999999</c:v>
                </c:pt>
                <c:pt idx="2">
                  <c:v>12.1</c:v>
                </c:pt>
                <c:pt idx="3">
                  <c:v>6.5</c:v>
                </c:pt>
                <c:pt idx="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BB-4A42-8021-D4195F631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C-4BB8-A159-FC6295408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158</c:v>
                </c:pt>
                <c:pt idx="1">
                  <c:v>117</c:v>
                </c:pt>
                <c:pt idx="2">
                  <c:v>96</c:v>
                </c:pt>
                <c:pt idx="3">
                  <c:v>37</c:v>
                </c:pt>
                <c:pt idx="4">
                  <c:v>9617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BC-4BB8-A159-FC6295408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389.6</c:v>
                </c:pt>
                <c:pt idx="1">
                  <c:v>409</c:v>
                </c:pt>
                <c:pt idx="2">
                  <c:v>435.8</c:v>
                </c:pt>
                <c:pt idx="3">
                  <c:v>456.7</c:v>
                </c:pt>
                <c:pt idx="4">
                  <c:v>400.7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3-4679-BAC6-FD176BEEC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184.7</c:v>
                </c:pt>
                <c:pt idx="1">
                  <c:v>184.1</c:v>
                </c:pt>
                <c:pt idx="2">
                  <c:v>188.2</c:v>
                </c:pt>
                <c:pt idx="3">
                  <c:v>184.2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3-4679-BAC6-FD176BEEC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35.1</c:v>
                </c:pt>
                <c:pt idx="1">
                  <c:v>41.2</c:v>
                </c:pt>
                <c:pt idx="2">
                  <c:v>-58</c:v>
                </c:pt>
                <c:pt idx="3">
                  <c:v>10.7</c:v>
                </c:pt>
                <c:pt idx="4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4-4BC6-8C0F-C3DA129E3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</c:v>
                </c:pt>
                <c:pt idx="1">
                  <c:v>11.7</c:v>
                </c:pt>
                <c:pt idx="2">
                  <c:v>9.6</c:v>
                </c:pt>
                <c:pt idx="3">
                  <c:v>2.2000000000000002</c:v>
                </c:pt>
                <c:pt idx="4">
                  <c:v>-74.8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74-4BC6-8C0F-C3DA129E3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30610</c:v>
                </c:pt>
                <c:pt idx="1">
                  <c:v>39294</c:v>
                </c:pt>
                <c:pt idx="2">
                  <c:v>-57154</c:v>
                </c:pt>
                <c:pt idx="3">
                  <c:v>16963</c:v>
                </c:pt>
                <c:pt idx="4">
                  <c:v>30603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D-46D6-9700-39F010FD3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37773</c:v>
                </c:pt>
                <c:pt idx="1">
                  <c:v>33351</c:v>
                </c:pt>
                <c:pt idx="2">
                  <c:v>18755</c:v>
                </c:pt>
                <c:pt idx="3">
                  <c:v>16100</c:v>
                </c:pt>
                <c:pt idx="4">
                  <c:v>4993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D-46D6-9700-39F010FD3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D7" zoomScale="70" zoomScaleNormal="7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</row>
    <row r="3" spans="1:382" ht="9.75" customHeight="1" x14ac:dyDescent="0.15">
      <c r="A3" s="2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</row>
    <row r="4" spans="1:382" ht="9.75" customHeight="1" x14ac:dyDescent="0.15">
      <c r="A4" s="2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34"/>
      <c r="IW4" s="134"/>
      <c r="IX4" s="134"/>
      <c r="IY4" s="134"/>
      <c r="IZ4" s="134"/>
      <c r="JA4" s="134"/>
      <c r="JB4" s="134"/>
      <c r="JC4" s="134"/>
      <c r="JD4" s="134"/>
      <c r="JE4" s="134"/>
      <c r="JF4" s="134"/>
      <c r="JG4" s="134"/>
      <c r="JH4" s="134"/>
      <c r="JI4" s="134"/>
      <c r="JJ4" s="134"/>
      <c r="JK4" s="134"/>
      <c r="JL4" s="134"/>
      <c r="JM4" s="134"/>
      <c r="JN4" s="134"/>
      <c r="JO4" s="134"/>
      <c r="JP4" s="134"/>
      <c r="JQ4" s="134"/>
      <c r="JR4" s="134"/>
      <c r="JS4" s="134"/>
      <c r="JT4" s="134"/>
      <c r="JU4" s="134"/>
      <c r="JV4" s="134"/>
      <c r="JW4" s="134"/>
      <c r="JX4" s="134"/>
      <c r="JY4" s="134"/>
      <c r="JZ4" s="134"/>
      <c r="KA4" s="134"/>
      <c r="KB4" s="134"/>
      <c r="KC4" s="134"/>
      <c r="KD4" s="134"/>
      <c r="KE4" s="134"/>
      <c r="KF4" s="134"/>
      <c r="KG4" s="134"/>
      <c r="KH4" s="134"/>
      <c r="KI4" s="134"/>
      <c r="KJ4" s="134"/>
      <c r="KK4" s="134"/>
      <c r="KL4" s="134"/>
      <c r="KM4" s="134"/>
      <c r="KN4" s="134"/>
      <c r="KO4" s="134"/>
      <c r="KP4" s="134"/>
      <c r="KQ4" s="134"/>
      <c r="KR4" s="134"/>
      <c r="KS4" s="134"/>
      <c r="KT4" s="134"/>
      <c r="KU4" s="134"/>
      <c r="KV4" s="134"/>
      <c r="KW4" s="134"/>
      <c r="KX4" s="134"/>
      <c r="KY4" s="134"/>
      <c r="KZ4" s="134"/>
      <c r="LA4" s="134"/>
      <c r="LB4" s="134"/>
      <c r="LC4" s="134"/>
      <c r="LD4" s="134"/>
      <c r="LE4" s="134"/>
      <c r="LF4" s="134"/>
      <c r="LG4" s="134"/>
      <c r="LH4" s="134"/>
      <c r="LI4" s="134"/>
      <c r="LJ4" s="134"/>
      <c r="LK4" s="134"/>
      <c r="LL4" s="134"/>
      <c r="LM4" s="134"/>
      <c r="LN4" s="134"/>
      <c r="LO4" s="134"/>
      <c r="LP4" s="134"/>
      <c r="LQ4" s="134"/>
      <c r="LR4" s="134"/>
      <c r="LS4" s="134"/>
      <c r="LT4" s="134"/>
      <c r="LU4" s="134"/>
      <c r="LV4" s="134"/>
      <c r="LW4" s="134"/>
      <c r="LX4" s="134"/>
      <c r="LY4" s="134"/>
      <c r="LZ4" s="134"/>
      <c r="MA4" s="134"/>
      <c r="MB4" s="134"/>
      <c r="MC4" s="134"/>
      <c r="MD4" s="134"/>
      <c r="ME4" s="134"/>
      <c r="MF4" s="134"/>
      <c r="MG4" s="134"/>
      <c r="MH4" s="134"/>
      <c r="MI4" s="134"/>
      <c r="MJ4" s="134"/>
      <c r="MK4" s="134"/>
      <c r="ML4" s="134"/>
      <c r="MM4" s="134"/>
      <c r="MN4" s="134"/>
      <c r="MO4" s="134"/>
      <c r="MP4" s="134"/>
      <c r="MQ4" s="134"/>
      <c r="MR4" s="134"/>
      <c r="MS4" s="134"/>
      <c r="MT4" s="134"/>
      <c r="MU4" s="134"/>
      <c r="MV4" s="134"/>
      <c r="MW4" s="134"/>
      <c r="MX4" s="134"/>
      <c r="MY4" s="134"/>
      <c r="MZ4" s="134"/>
      <c r="NA4" s="134"/>
      <c r="NB4" s="134"/>
      <c r="NC4" s="134"/>
      <c r="ND4" s="134"/>
      <c r="NE4" s="134"/>
      <c r="NF4" s="134"/>
      <c r="NG4" s="134"/>
      <c r="NH4" s="134"/>
      <c r="NI4" s="134"/>
      <c r="NJ4" s="134"/>
      <c r="NK4" s="134"/>
      <c r="NL4" s="134"/>
      <c r="NM4" s="134"/>
      <c r="NN4" s="134"/>
      <c r="NO4" s="134"/>
      <c r="NP4" s="134"/>
      <c r="NQ4" s="134"/>
      <c r="NR4" s="134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5" t="str">
        <f>データ!H6&amp;"　"&amp;データ!I6</f>
        <v>千葉県松戸市　松戸駅西口地下駐車場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28" t="s">
        <v>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30"/>
      <c r="AQ7" s="128" t="s">
        <v>2</v>
      </c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30"/>
      <c r="CF7" s="128" t="s">
        <v>3</v>
      </c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30"/>
      <c r="DU7" s="136" t="s">
        <v>4</v>
      </c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1" t="s">
        <v>5</v>
      </c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1" t="s">
        <v>6</v>
      </c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  <c r="IU7" s="131"/>
      <c r="IV7" s="131"/>
      <c r="IW7" s="131"/>
      <c r="IX7" s="131"/>
      <c r="IY7" s="131"/>
      <c r="IZ7" s="131"/>
      <c r="JA7" s="131"/>
      <c r="JB7" s="131"/>
      <c r="JC7" s="131"/>
      <c r="JD7" s="131"/>
      <c r="JE7" s="131"/>
      <c r="JF7" s="131"/>
      <c r="JG7" s="131"/>
      <c r="JH7" s="131"/>
      <c r="JI7" s="131"/>
      <c r="JJ7" s="131"/>
      <c r="JK7" s="131"/>
      <c r="JL7" s="131"/>
      <c r="JM7" s="131"/>
      <c r="JN7" s="131"/>
      <c r="JO7" s="131"/>
      <c r="JP7" s="131"/>
      <c r="JQ7" s="131" t="s">
        <v>7</v>
      </c>
      <c r="JR7" s="131"/>
      <c r="JS7" s="131"/>
      <c r="JT7" s="131"/>
      <c r="JU7" s="131"/>
      <c r="JV7" s="131"/>
      <c r="JW7" s="131"/>
      <c r="JX7" s="131"/>
      <c r="JY7" s="131"/>
      <c r="JZ7" s="131"/>
      <c r="KA7" s="131"/>
      <c r="KB7" s="131"/>
      <c r="KC7" s="131"/>
      <c r="KD7" s="131"/>
      <c r="KE7" s="131"/>
      <c r="KF7" s="131"/>
      <c r="KG7" s="131"/>
      <c r="KH7" s="131"/>
      <c r="KI7" s="131"/>
      <c r="KJ7" s="131"/>
      <c r="KK7" s="131"/>
      <c r="KL7" s="131"/>
      <c r="KM7" s="131"/>
      <c r="KN7" s="131"/>
      <c r="KO7" s="131"/>
      <c r="KP7" s="131"/>
      <c r="KQ7" s="131"/>
      <c r="KR7" s="131"/>
      <c r="KS7" s="131"/>
      <c r="KT7" s="131"/>
      <c r="KU7" s="131"/>
      <c r="KV7" s="131"/>
      <c r="KW7" s="131"/>
      <c r="KX7" s="131"/>
      <c r="KY7" s="131"/>
      <c r="KZ7" s="131"/>
      <c r="LA7" s="131"/>
      <c r="LB7" s="131"/>
      <c r="LC7" s="131"/>
      <c r="LD7" s="131"/>
      <c r="LE7" s="131"/>
      <c r="LF7" s="131"/>
      <c r="LG7" s="131"/>
      <c r="LH7" s="131"/>
      <c r="LI7" s="131"/>
      <c r="LJ7" s="131" t="s">
        <v>8</v>
      </c>
      <c r="LK7" s="131"/>
      <c r="LL7" s="131"/>
      <c r="LM7" s="131"/>
      <c r="LN7" s="131"/>
      <c r="LO7" s="131"/>
      <c r="LP7" s="131"/>
      <c r="LQ7" s="131"/>
      <c r="LR7" s="131"/>
      <c r="LS7" s="131"/>
      <c r="LT7" s="131"/>
      <c r="LU7" s="131"/>
      <c r="LV7" s="131"/>
      <c r="LW7" s="131"/>
      <c r="LX7" s="131"/>
      <c r="LY7" s="131"/>
      <c r="LZ7" s="131"/>
      <c r="MA7" s="131"/>
      <c r="MB7" s="131"/>
      <c r="MC7" s="131"/>
      <c r="MD7" s="131"/>
      <c r="ME7" s="131"/>
      <c r="MF7" s="131"/>
      <c r="MG7" s="131"/>
      <c r="MH7" s="131"/>
      <c r="MI7" s="131"/>
      <c r="MJ7" s="131"/>
      <c r="MK7" s="131"/>
      <c r="ML7" s="131"/>
      <c r="MM7" s="131"/>
      <c r="MN7" s="131"/>
      <c r="MO7" s="131"/>
      <c r="MP7" s="131"/>
      <c r="MQ7" s="131"/>
      <c r="MR7" s="131"/>
      <c r="MS7" s="131"/>
      <c r="MT7" s="131"/>
      <c r="MU7" s="131"/>
      <c r="MV7" s="131"/>
      <c r="MW7" s="131"/>
      <c r="MX7" s="131"/>
      <c r="MY7" s="131"/>
      <c r="MZ7" s="131"/>
      <c r="NA7" s="131"/>
      <c r="NB7" s="131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17" t="str">
        <f>データ!J7</f>
        <v>法非適用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9"/>
      <c r="AQ8" s="117" t="str">
        <f>データ!K7</f>
        <v>駐車場整備事業</v>
      </c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9"/>
      <c r="CF8" s="117" t="str">
        <f>データ!L7</f>
        <v>-</v>
      </c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9"/>
      <c r="DU8" s="121" t="str">
        <f>データ!M7</f>
        <v>Ａ２Ｂ１</v>
      </c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 t="str">
        <f>データ!N7</f>
        <v>非設置</v>
      </c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1" t="str">
        <f>データ!S7</f>
        <v>駅</v>
      </c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  <c r="IU8" s="121"/>
      <c r="IV8" s="121"/>
      <c r="IW8" s="121"/>
      <c r="IX8" s="121"/>
      <c r="IY8" s="121"/>
      <c r="IZ8" s="121"/>
      <c r="JA8" s="121"/>
      <c r="JB8" s="121"/>
      <c r="JC8" s="121"/>
      <c r="JD8" s="121"/>
      <c r="JE8" s="121"/>
      <c r="JF8" s="121"/>
      <c r="JG8" s="121"/>
      <c r="JH8" s="121"/>
      <c r="JI8" s="121"/>
      <c r="JJ8" s="121"/>
      <c r="JK8" s="121"/>
      <c r="JL8" s="121"/>
      <c r="JM8" s="121"/>
      <c r="JN8" s="121"/>
      <c r="JO8" s="121"/>
      <c r="JP8" s="121"/>
      <c r="JQ8" s="121" t="str">
        <f>データ!T7</f>
        <v>有</v>
      </c>
      <c r="JR8" s="121"/>
      <c r="JS8" s="121"/>
      <c r="JT8" s="121"/>
      <c r="JU8" s="121"/>
      <c r="JV8" s="121"/>
      <c r="JW8" s="121"/>
      <c r="JX8" s="121"/>
      <c r="JY8" s="121"/>
      <c r="JZ8" s="121"/>
      <c r="KA8" s="121"/>
      <c r="KB8" s="121"/>
      <c r="KC8" s="121"/>
      <c r="KD8" s="121"/>
      <c r="KE8" s="121"/>
      <c r="KF8" s="121"/>
      <c r="KG8" s="121"/>
      <c r="KH8" s="121"/>
      <c r="KI8" s="121"/>
      <c r="KJ8" s="121"/>
      <c r="KK8" s="121"/>
      <c r="KL8" s="121"/>
      <c r="KM8" s="121"/>
      <c r="KN8" s="121"/>
      <c r="KO8" s="121"/>
      <c r="KP8" s="121"/>
      <c r="KQ8" s="121"/>
      <c r="KR8" s="121"/>
      <c r="KS8" s="121"/>
      <c r="KT8" s="121"/>
      <c r="KU8" s="121"/>
      <c r="KV8" s="121"/>
      <c r="KW8" s="121"/>
      <c r="KX8" s="121"/>
      <c r="KY8" s="121"/>
      <c r="KZ8" s="121"/>
      <c r="LA8" s="121"/>
      <c r="LB8" s="121"/>
      <c r="LC8" s="121"/>
      <c r="LD8" s="121"/>
      <c r="LE8" s="121"/>
      <c r="LF8" s="121"/>
      <c r="LG8" s="121"/>
      <c r="LH8" s="121"/>
      <c r="LI8" s="121"/>
      <c r="LJ8" s="120">
        <f>データ!U7</f>
        <v>7226</v>
      </c>
      <c r="LK8" s="120"/>
      <c r="LL8" s="120"/>
      <c r="LM8" s="120"/>
      <c r="LN8" s="120"/>
      <c r="LO8" s="120"/>
      <c r="LP8" s="120"/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3"/>
      <c r="ND8" s="126" t="s">
        <v>10</v>
      </c>
      <c r="NE8" s="127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28" t="s">
        <v>12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30"/>
      <c r="AQ9" s="128" t="s">
        <v>13</v>
      </c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30"/>
      <c r="CF9" s="128" t="s">
        <v>14</v>
      </c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30"/>
      <c r="DU9" s="131" t="s">
        <v>15</v>
      </c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1" t="s">
        <v>16</v>
      </c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  <c r="IU9" s="131"/>
      <c r="IV9" s="131"/>
      <c r="IW9" s="131"/>
      <c r="IX9" s="131"/>
      <c r="IY9" s="131"/>
      <c r="IZ9" s="131"/>
      <c r="JA9" s="131"/>
      <c r="JB9" s="131"/>
      <c r="JC9" s="131"/>
      <c r="JD9" s="131"/>
      <c r="JE9" s="131"/>
      <c r="JF9" s="131"/>
      <c r="JG9" s="131"/>
      <c r="JH9" s="131"/>
      <c r="JI9" s="131"/>
      <c r="JJ9" s="131"/>
      <c r="JK9" s="131"/>
      <c r="JL9" s="131"/>
      <c r="JM9" s="131"/>
      <c r="JN9" s="131"/>
      <c r="JO9" s="131"/>
      <c r="JP9" s="131"/>
      <c r="JQ9" s="131" t="s">
        <v>17</v>
      </c>
      <c r="JR9" s="131"/>
      <c r="JS9" s="131"/>
      <c r="JT9" s="131"/>
      <c r="JU9" s="131"/>
      <c r="JV9" s="131"/>
      <c r="JW9" s="131"/>
      <c r="JX9" s="131"/>
      <c r="JY9" s="131"/>
      <c r="JZ9" s="131"/>
      <c r="KA9" s="131"/>
      <c r="KB9" s="131"/>
      <c r="KC9" s="131"/>
      <c r="KD9" s="131"/>
      <c r="KE9" s="131"/>
      <c r="KF9" s="131"/>
      <c r="KG9" s="131"/>
      <c r="KH9" s="131"/>
      <c r="KI9" s="131"/>
      <c r="KJ9" s="131"/>
      <c r="KK9" s="131"/>
      <c r="KL9" s="131"/>
      <c r="KM9" s="131"/>
      <c r="KN9" s="131"/>
      <c r="KO9" s="131"/>
      <c r="KP9" s="131"/>
      <c r="KQ9" s="131"/>
      <c r="KR9" s="131"/>
      <c r="KS9" s="131"/>
      <c r="KT9" s="131"/>
      <c r="KU9" s="131"/>
      <c r="KV9" s="131"/>
      <c r="KW9" s="131"/>
      <c r="KX9" s="131"/>
      <c r="KY9" s="131"/>
      <c r="KZ9" s="131"/>
      <c r="LA9" s="131"/>
      <c r="LB9" s="131"/>
      <c r="LC9" s="131"/>
      <c r="LD9" s="131"/>
      <c r="LE9" s="131"/>
      <c r="LF9" s="131"/>
      <c r="LG9" s="131"/>
      <c r="LH9" s="131"/>
      <c r="LI9" s="131"/>
      <c r="LJ9" s="131" t="s">
        <v>18</v>
      </c>
      <c r="LK9" s="131"/>
      <c r="LL9" s="131"/>
      <c r="LM9" s="131"/>
      <c r="LN9" s="131"/>
      <c r="LO9" s="131"/>
      <c r="LP9" s="131"/>
      <c r="LQ9" s="131"/>
      <c r="LR9" s="131"/>
      <c r="LS9" s="131"/>
      <c r="LT9" s="131"/>
      <c r="LU9" s="131"/>
      <c r="LV9" s="131"/>
      <c r="LW9" s="131"/>
      <c r="LX9" s="131"/>
      <c r="LY9" s="131"/>
      <c r="LZ9" s="131"/>
      <c r="MA9" s="131"/>
      <c r="MB9" s="131"/>
      <c r="MC9" s="131"/>
      <c r="MD9" s="131"/>
      <c r="ME9" s="131"/>
      <c r="MF9" s="131"/>
      <c r="MG9" s="131"/>
      <c r="MH9" s="131"/>
      <c r="MI9" s="131"/>
      <c r="MJ9" s="131"/>
      <c r="MK9" s="131"/>
      <c r="ML9" s="131"/>
      <c r="MM9" s="131"/>
      <c r="MN9" s="131"/>
      <c r="MO9" s="131"/>
      <c r="MP9" s="131"/>
      <c r="MQ9" s="131"/>
      <c r="MR9" s="131"/>
      <c r="MS9" s="131"/>
      <c r="MT9" s="131"/>
      <c r="MU9" s="131"/>
      <c r="MV9" s="131"/>
      <c r="MW9" s="131"/>
      <c r="MX9" s="131"/>
      <c r="MY9" s="131"/>
      <c r="MZ9" s="131"/>
      <c r="NA9" s="131"/>
      <c r="NB9" s="131"/>
      <c r="NC9" s="3"/>
      <c r="ND9" s="132" t="s">
        <v>19</v>
      </c>
      <c r="NE9" s="133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1" t="str">
        <f>データ!O7</f>
        <v>該当数値なし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3"/>
      <c r="AQ10" s="114" t="s">
        <v>113</v>
      </c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6"/>
      <c r="CF10" s="117" t="str">
        <f>データ!Q7</f>
        <v>地下式</v>
      </c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9"/>
      <c r="DU10" s="120">
        <f>データ!R7</f>
        <v>36</v>
      </c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0">
        <f>データ!V7</f>
        <v>134</v>
      </c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>
        <f>データ!W7</f>
        <v>300</v>
      </c>
      <c r="JR10" s="120"/>
      <c r="JS10" s="120"/>
      <c r="JT10" s="120"/>
      <c r="JU10" s="120"/>
      <c r="JV10" s="120"/>
      <c r="JW10" s="120"/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1" t="str">
        <f>データ!X7</f>
        <v>無</v>
      </c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  <c r="ML10" s="121"/>
      <c r="MM10" s="121"/>
      <c r="MN10" s="121"/>
      <c r="MO10" s="121"/>
      <c r="MP10" s="121"/>
      <c r="MQ10" s="121"/>
      <c r="MR10" s="121"/>
      <c r="MS10" s="121"/>
      <c r="MT10" s="121"/>
      <c r="MU10" s="121"/>
      <c r="MV10" s="121"/>
      <c r="MW10" s="121"/>
      <c r="MX10" s="121"/>
      <c r="MY10" s="121"/>
      <c r="MZ10" s="121"/>
      <c r="NA10" s="121"/>
      <c r="NB10" s="121"/>
      <c r="NC10" s="2"/>
      <c r="ND10" s="122" t="s">
        <v>21</v>
      </c>
      <c r="NE10" s="12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4" t="s">
        <v>23</v>
      </c>
      <c r="NE11" s="124"/>
      <c r="NF11" s="124"/>
      <c r="NG11" s="124"/>
      <c r="NH11" s="124"/>
      <c r="NI11" s="124"/>
      <c r="NJ11" s="124"/>
      <c r="NK11" s="124"/>
      <c r="NL11" s="124"/>
      <c r="NM11" s="124"/>
      <c r="NN11" s="124"/>
      <c r="NO11" s="124"/>
      <c r="NP11" s="124"/>
      <c r="NQ11" s="124"/>
      <c r="NR11" s="12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4"/>
      <c r="NE12" s="124"/>
      <c r="NF12" s="124"/>
      <c r="NG12" s="124"/>
      <c r="NH12" s="124"/>
      <c r="NI12" s="124"/>
      <c r="NJ12" s="124"/>
      <c r="NK12" s="124"/>
      <c r="NL12" s="124"/>
      <c r="NM12" s="124"/>
      <c r="NN12" s="124"/>
      <c r="NO12" s="124"/>
      <c r="NP12" s="124"/>
      <c r="NQ12" s="124"/>
      <c r="NR12" s="12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5"/>
      <c r="NE13" s="125"/>
      <c r="NF13" s="125"/>
      <c r="NG13" s="125"/>
      <c r="NH13" s="125"/>
      <c r="NI13" s="125"/>
      <c r="NJ13" s="125"/>
      <c r="NK13" s="125"/>
      <c r="NL13" s="125"/>
      <c r="NM13" s="125"/>
      <c r="NN13" s="125"/>
      <c r="NO13" s="125"/>
      <c r="NP13" s="125"/>
      <c r="NQ13" s="125"/>
      <c r="NR13" s="12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9" t="s">
        <v>24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9" t="s">
        <v>25</v>
      </c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109"/>
      <c r="JO14" s="109"/>
      <c r="JP14" s="109"/>
      <c r="JQ14" s="109"/>
      <c r="JR14" s="109"/>
      <c r="JS14" s="109"/>
      <c r="JT14" s="109"/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09"/>
      <c r="LY14" s="109"/>
      <c r="LZ14" s="109"/>
      <c r="MA14" s="109"/>
      <c r="MB14" s="109"/>
      <c r="MC14" s="109"/>
      <c r="MD14" s="109"/>
      <c r="ME14" s="109"/>
      <c r="MF14" s="109"/>
      <c r="MG14" s="109"/>
      <c r="MH14" s="109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0"/>
      <c r="IQ15" s="110"/>
      <c r="IR15" s="110"/>
      <c r="IS15" s="110"/>
      <c r="IT15" s="110"/>
      <c r="IU15" s="110"/>
      <c r="IV15" s="110"/>
      <c r="IW15" s="110"/>
      <c r="IX15" s="110"/>
      <c r="IY15" s="110"/>
      <c r="IZ15" s="110"/>
      <c r="JA15" s="110"/>
      <c r="JB15" s="110"/>
      <c r="JC15" s="110"/>
      <c r="JD15" s="110"/>
      <c r="JE15" s="110"/>
      <c r="JF15" s="110"/>
      <c r="JG15" s="110"/>
      <c r="JH15" s="110"/>
      <c r="JI15" s="110"/>
      <c r="JJ15" s="110"/>
      <c r="JK15" s="110"/>
      <c r="JL15" s="110"/>
      <c r="JM15" s="110"/>
      <c r="JN15" s="110"/>
      <c r="JO15" s="110"/>
      <c r="JP15" s="110"/>
      <c r="JQ15" s="110"/>
      <c r="JR15" s="110"/>
      <c r="JS15" s="110"/>
      <c r="JT15" s="110"/>
      <c r="JU15" s="110"/>
      <c r="JV15" s="110"/>
      <c r="JW15" s="110"/>
      <c r="JX15" s="110"/>
      <c r="JY15" s="110"/>
      <c r="JZ15" s="110"/>
      <c r="KA15" s="110"/>
      <c r="KB15" s="110"/>
      <c r="KC15" s="110"/>
      <c r="KD15" s="110"/>
      <c r="KE15" s="110"/>
      <c r="KF15" s="110"/>
      <c r="KG15" s="110"/>
      <c r="KH15" s="110"/>
      <c r="KI15" s="110"/>
      <c r="KJ15" s="110"/>
      <c r="KK15" s="110"/>
      <c r="KL15" s="110"/>
      <c r="KM15" s="110"/>
      <c r="KN15" s="110"/>
      <c r="KO15" s="110"/>
      <c r="KP15" s="110"/>
      <c r="KQ15" s="110"/>
      <c r="KR15" s="110"/>
      <c r="KS15" s="110"/>
      <c r="KT15" s="110"/>
      <c r="KU15" s="110"/>
      <c r="KV15" s="110"/>
      <c r="KW15" s="110"/>
      <c r="KX15" s="110"/>
      <c r="KY15" s="110"/>
      <c r="KZ15" s="110"/>
      <c r="LA15" s="110"/>
      <c r="LB15" s="110"/>
      <c r="LC15" s="110"/>
      <c r="LD15" s="110"/>
      <c r="LE15" s="110"/>
      <c r="LF15" s="110"/>
      <c r="LG15" s="110"/>
      <c r="LH15" s="110"/>
      <c r="LI15" s="110"/>
      <c r="LJ15" s="110"/>
      <c r="LK15" s="110"/>
      <c r="LL15" s="110"/>
      <c r="LM15" s="110"/>
      <c r="LN15" s="110"/>
      <c r="LO15" s="110"/>
      <c r="LP15" s="110"/>
      <c r="LQ15" s="110"/>
      <c r="LR15" s="110"/>
      <c r="LS15" s="110"/>
      <c r="LT15" s="110"/>
      <c r="LU15" s="110"/>
      <c r="LV15" s="110"/>
      <c r="LW15" s="110"/>
      <c r="LX15" s="110"/>
      <c r="LY15" s="110"/>
      <c r="LZ15" s="110"/>
      <c r="MA15" s="110"/>
      <c r="MB15" s="110"/>
      <c r="MC15" s="110"/>
      <c r="MD15" s="110"/>
      <c r="ME15" s="110"/>
      <c r="MF15" s="110"/>
      <c r="MG15" s="110"/>
      <c r="MH15" s="110"/>
      <c r="MI15" s="110"/>
      <c r="MJ15" s="110"/>
      <c r="MK15" s="110"/>
      <c r="ML15" s="110"/>
      <c r="MM15" s="110"/>
      <c r="MN15" s="110"/>
      <c r="MO15" s="110"/>
      <c r="MP15" s="110"/>
      <c r="MQ15" s="110"/>
      <c r="MR15" s="110"/>
      <c r="MS15" s="110"/>
      <c r="MT15" s="110"/>
      <c r="MU15" s="110"/>
      <c r="MV15" s="110"/>
      <c r="MW15" s="20"/>
      <c r="MX15" s="20"/>
      <c r="MY15" s="20"/>
      <c r="MZ15" s="20"/>
      <c r="NA15" s="20"/>
      <c r="NB15" s="21"/>
      <c r="NC15" s="2"/>
      <c r="ND15" s="100" t="s">
        <v>123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08" t="str">
        <f>データ!$B$11</f>
        <v>H28</v>
      </c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 t="str">
        <f>データ!$C$11</f>
        <v>H29</v>
      </c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 t="str">
        <f>データ!$D$11</f>
        <v>H30</v>
      </c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 t="str">
        <f>データ!$E$11</f>
        <v>R01</v>
      </c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 t="str">
        <f>データ!$F$11</f>
        <v>R02</v>
      </c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08" t="str">
        <f>データ!$B$11</f>
        <v>H28</v>
      </c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 t="str">
        <f>データ!$C$11</f>
        <v>H29</v>
      </c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 t="str">
        <f>データ!$D$11</f>
        <v>H30</v>
      </c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 t="str">
        <f>データ!$E$11</f>
        <v>R01</v>
      </c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 t="str">
        <f>データ!$F$11</f>
        <v>R02</v>
      </c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08" t="str">
        <f>データ!$B$11</f>
        <v>H28</v>
      </c>
      <c r="JD30" s="108"/>
      <c r="JE30" s="108"/>
      <c r="JF30" s="108"/>
      <c r="JG30" s="108"/>
      <c r="JH30" s="108"/>
      <c r="JI30" s="108"/>
      <c r="JJ30" s="108"/>
      <c r="JK30" s="108"/>
      <c r="JL30" s="108"/>
      <c r="JM30" s="108"/>
      <c r="JN30" s="108"/>
      <c r="JO30" s="108"/>
      <c r="JP30" s="108"/>
      <c r="JQ30" s="108"/>
      <c r="JR30" s="108"/>
      <c r="JS30" s="108"/>
      <c r="JT30" s="108"/>
      <c r="JU30" s="108"/>
      <c r="JV30" s="108" t="str">
        <f>データ!$C$11</f>
        <v>H29</v>
      </c>
      <c r="JW30" s="108"/>
      <c r="JX30" s="108"/>
      <c r="JY30" s="108"/>
      <c r="JZ30" s="108"/>
      <c r="KA30" s="108"/>
      <c r="KB30" s="108"/>
      <c r="KC30" s="108"/>
      <c r="KD30" s="108"/>
      <c r="KE30" s="108"/>
      <c r="KF30" s="108"/>
      <c r="KG30" s="108"/>
      <c r="KH30" s="108"/>
      <c r="KI30" s="108"/>
      <c r="KJ30" s="108"/>
      <c r="KK30" s="108"/>
      <c r="KL30" s="108"/>
      <c r="KM30" s="108"/>
      <c r="KN30" s="108"/>
      <c r="KO30" s="108" t="str">
        <f>データ!$D$11</f>
        <v>H30</v>
      </c>
      <c r="KP30" s="108"/>
      <c r="KQ30" s="108"/>
      <c r="KR30" s="108"/>
      <c r="KS30" s="108"/>
      <c r="KT30" s="108"/>
      <c r="KU30" s="108"/>
      <c r="KV30" s="108"/>
      <c r="KW30" s="108"/>
      <c r="KX30" s="108"/>
      <c r="KY30" s="108"/>
      <c r="KZ30" s="108"/>
      <c r="LA30" s="108"/>
      <c r="LB30" s="108"/>
      <c r="LC30" s="108"/>
      <c r="LD30" s="108"/>
      <c r="LE30" s="108"/>
      <c r="LF30" s="108"/>
      <c r="LG30" s="108"/>
      <c r="LH30" s="108" t="str">
        <f>データ!$E$11</f>
        <v>R01</v>
      </c>
      <c r="LI30" s="108"/>
      <c r="LJ30" s="108"/>
      <c r="LK30" s="108"/>
      <c r="LL30" s="108"/>
      <c r="LM30" s="108"/>
      <c r="LN30" s="108"/>
      <c r="LO30" s="108"/>
      <c r="LP30" s="108"/>
      <c r="LQ30" s="108"/>
      <c r="LR30" s="108"/>
      <c r="LS30" s="108"/>
      <c r="LT30" s="108"/>
      <c r="LU30" s="108"/>
      <c r="LV30" s="108"/>
      <c r="LW30" s="108"/>
      <c r="LX30" s="108"/>
      <c r="LY30" s="108"/>
      <c r="LZ30" s="108"/>
      <c r="MA30" s="108" t="str">
        <f>データ!$F$11</f>
        <v>R02</v>
      </c>
      <c r="MB30" s="108"/>
      <c r="MC30" s="108"/>
      <c r="MD30" s="108"/>
      <c r="ME30" s="108"/>
      <c r="MF30" s="108"/>
      <c r="MG30" s="108"/>
      <c r="MH30" s="108"/>
      <c r="MI30" s="108"/>
      <c r="MJ30" s="108"/>
      <c r="MK30" s="108"/>
      <c r="ML30" s="108"/>
      <c r="MM30" s="108"/>
      <c r="MN30" s="108"/>
      <c r="MO30" s="108"/>
      <c r="MP30" s="108"/>
      <c r="MQ30" s="108"/>
      <c r="MR30" s="108"/>
      <c r="MS30" s="108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4" t="s">
        <v>27</v>
      </c>
      <c r="K31" s="105"/>
      <c r="L31" s="105"/>
      <c r="M31" s="105"/>
      <c r="N31" s="105"/>
      <c r="O31" s="105"/>
      <c r="P31" s="105"/>
      <c r="Q31" s="105"/>
      <c r="R31" s="105"/>
      <c r="S31" s="105"/>
      <c r="T31" s="106"/>
      <c r="U31" s="107">
        <f>データ!Y7</f>
        <v>154.1</v>
      </c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>
        <f>データ!Z7</f>
        <v>170.2</v>
      </c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>
        <f>データ!AA7</f>
        <v>63.4</v>
      </c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>
        <f>データ!AB7</f>
        <v>117.9</v>
      </c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>
        <f>データ!AC7</f>
        <v>158.19999999999999</v>
      </c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4" t="s">
        <v>27</v>
      </c>
      <c r="EB31" s="105"/>
      <c r="EC31" s="105"/>
      <c r="ED31" s="105"/>
      <c r="EE31" s="105"/>
      <c r="EF31" s="105"/>
      <c r="EG31" s="105"/>
      <c r="EH31" s="105"/>
      <c r="EI31" s="105"/>
      <c r="EJ31" s="105"/>
      <c r="EK31" s="106"/>
      <c r="EL31" s="107">
        <f>データ!AJ7</f>
        <v>0</v>
      </c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>
        <f>データ!AK7</f>
        <v>0</v>
      </c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>
        <f>データ!AL7</f>
        <v>0</v>
      </c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>
        <f>データ!AM7</f>
        <v>0</v>
      </c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>
        <f>データ!AN7</f>
        <v>0</v>
      </c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4" t="s">
        <v>27</v>
      </c>
      <c r="IS31" s="105"/>
      <c r="IT31" s="105"/>
      <c r="IU31" s="105"/>
      <c r="IV31" s="105"/>
      <c r="IW31" s="105"/>
      <c r="IX31" s="105"/>
      <c r="IY31" s="105"/>
      <c r="IZ31" s="105"/>
      <c r="JA31" s="105"/>
      <c r="JB31" s="106"/>
      <c r="JC31" s="80">
        <f>データ!DK7</f>
        <v>389.6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409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435.8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456.7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400.7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4" t="s">
        <v>29</v>
      </c>
      <c r="K32" s="105"/>
      <c r="L32" s="105"/>
      <c r="M32" s="105"/>
      <c r="N32" s="105"/>
      <c r="O32" s="105"/>
      <c r="P32" s="105"/>
      <c r="Q32" s="105"/>
      <c r="R32" s="105"/>
      <c r="S32" s="105"/>
      <c r="T32" s="106"/>
      <c r="U32" s="107">
        <f>データ!AD7</f>
        <v>206.5</v>
      </c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>
        <f>データ!AE7</f>
        <v>124.4</v>
      </c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>
        <f>データ!AF7</f>
        <v>126.3</v>
      </c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>
        <f>データ!AG7</f>
        <v>121.8</v>
      </c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>
        <f>データ!AH7</f>
        <v>100.6</v>
      </c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4" t="s">
        <v>29</v>
      </c>
      <c r="EB32" s="105"/>
      <c r="EC32" s="105"/>
      <c r="ED32" s="105"/>
      <c r="EE32" s="105"/>
      <c r="EF32" s="105"/>
      <c r="EG32" s="105"/>
      <c r="EH32" s="105"/>
      <c r="EI32" s="105"/>
      <c r="EJ32" s="105"/>
      <c r="EK32" s="106"/>
      <c r="EL32" s="107">
        <f>データ!AO7</f>
        <v>17.100000000000001</v>
      </c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>
        <f>データ!AP7</f>
        <v>16.899999999999999</v>
      </c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>
        <f>データ!AQ7</f>
        <v>12.1</v>
      </c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>
        <f>データ!AR7</f>
        <v>6.5</v>
      </c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>
        <f>データ!AS7</f>
        <v>9.8000000000000007</v>
      </c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4" t="s">
        <v>29</v>
      </c>
      <c r="IS32" s="105"/>
      <c r="IT32" s="105"/>
      <c r="IU32" s="105"/>
      <c r="IV32" s="105"/>
      <c r="IW32" s="105"/>
      <c r="IX32" s="105"/>
      <c r="IY32" s="105"/>
      <c r="IZ32" s="105"/>
      <c r="JA32" s="105"/>
      <c r="JB32" s="106"/>
      <c r="JC32" s="80">
        <f>データ!DP7</f>
        <v>184.7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184.1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188.2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184.2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153.80000000000001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48" t="s">
        <v>124</v>
      </c>
      <c r="NE32" s="149"/>
      <c r="NF32" s="149"/>
      <c r="NG32" s="149"/>
      <c r="NH32" s="149"/>
      <c r="NI32" s="149"/>
      <c r="NJ32" s="149"/>
      <c r="NK32" s="149"/>
      <c r="NL32" s="149"/>
      <c r="NM32" s="149"/>
      <c r="NN32" s="149"/>
      <c r="NO32" s="149"/>
      <c r="NP32" s="149"/>
      <c r="NQ32" s="149"/>
      <c r="NR32" s="150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48"/>
      <c r="NE33" s="149"/>
      <c r="NF33" s="149"/>
      <c r="NG33" s="149"/>
      <c r="NH33" s="149"/>
      <c r="NI33" s="149"/>
      <c r="NJ33" s="149"/>
      <c r="NK33" s="149"/>
      <c r="NL33" s="149"/>
      <c r="NM33" s="149"/>
      <c r="NN33" s="149"/>
      <c r="NO33" s="149"/>
      <c r="NP33" s="149"/>
      <c r="NQ33" s="149"/>
      <c r="NR33" s="150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48"/>
      <c r="NE34" s="149"/>
      <c r="NF34" s="149"/>
      <c r="NG34" s="149"/>
      <c r="NH34" s="149"/>
      <c r="NI34" s="149"/>
      <c r="NJ34" s="149"/>
      <c r="NK34" s="149"/>
      <c r="NL34" s="149"/>
      <c r="NM34" s="149"/>
      <c r="NN34" s="149"/>
      <c r="NO34" s="149"/>
      <c r="NP34" s="149"/>
      <c r="NQ34" s="149"/>
      <c r="NR34" s="150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48"/>
      <c r="NE35" s="149"/>
      <c r="NF35" s="149"/>
      <c r="NG35" s="149"/>
      <c r="NH35" s="149"/>
      <c r="NI35" s="149"/>
      <c r="NJ35" s="149"/>
      <c r="NK35" s="149"/>
      <c r="NL35" s="149"/>
      <c r="NM35" s="149"/>
      <c r="NN35" s="149"/>
      <c r="NO35" s="149"/>
      <c r="NP35" s="149"/>
      <c r="NQ35" s="149"/>
      <c r="NR35" s="150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48"/>
      <c r="NE36" s="149"/>
      <c r="NF36" s="149"/>
      <c r="NG36" s="149"/>
      <c r="NH36" s="149"/>
      <c r="NI36" s="149"/>
      <c r="NJ36" s="149"/>
      <c r="NK36" s="149"/>
      <c r="NL36" s="149"/>
      <c r="NM36" s="149"/>
      <c r="NN36" s="149"/>
      <c r="NO36" s="149"/>
      <c r="NP36" s="149"/>
      <c r="NQ36" s="149"/>
      <c r="NR36" s="150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48"/>
      <c r="NE37" s="149"/>
      <c r="NF37" s="149"/>
      <c r="NG37" s="149"/>
      <c r="NH37" s="149"/>
      <c r="NI37" s="149"/>
      <c r="NJ37" s="149"/>
      <c r="NK37" s="149"/>
      <c r="NL37" s="149"/>
      <c r="NM37" s="149"/>
      <c r="NN37" s="149"/>
      <c r="NO37" s="149"/>
      <c r="NP37" s="149"/>
      <c r="NQ37" s="149"/>
      <c r="NR37" s="150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48"/>
      <c r="NE38" s="149"/>
      <c r="NF38" s="149"/>
      <c r="NG38" s="149"/>
      <c r="NH38" s="149"/>
      <c r="NI38" s="149"/>
      <c r="NJ38" s="149"/>
      <c r="NK38" s="149"/>
      <c r="NL38" s="149"/>
      <c r="NM38" s="149"/>
      <c r="NN38" s="149"/>
      <c r="NO38" s="149"/>
      <c r="NP38" s="149"/>
      <c r="NQ38" s="149"/>
      <c r="NR38" s="150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48"/>
      <c r="NE39" s="149"/>
      <c r="NF39" s="149"/>
      <c r="NG39" s="149"/>
      <c r="NH39" s="149"/>
      <c r="NI39" s="149"/>
      <c r="NJ39" s="149"/>
      <c r="NK39" s="149"/>
      <c r="NL39" s="149"/>
      <c r="NM39" s="149"/>
      <c r="NN39" s="149"/>
      <c r="NO39" s="149"/>
      <c r="NP39" s="149"/>
      <c r="NQ39" s="149"/>
      <c r="NR39" s="150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48"/>
      <c r="NE40" s="149"/>
      <c r="NF40" s="149"/>
      <c r="NG40" s="149"/>
      <c r="NH40" s="149"/>
      <c r="NI40" s="149"/>
      <c r="NJ40" s="149"/>
      <c r="NK40" s="149"/>
      <c r="NL40" s="149"/>
      <c r="NM40" s="149"/>
      <c r="NN40" s="149"/>
      <c r="NO40" s="149"/>
      <c r="NP40" s="149"/>
      <c r="NQ40" s="149"/>
      <c r="NR40" s="150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48"/>
      <c r="NE41" s="149"/>
      <c r="NF41" s="149"/>
      <c r="NG41" s="149"/>
      <c r="NH41" s="149"/>
      <c r="NI41" s="149"/>
      <c r="NJ41" s="149"/>
      <c r="NK41" s="149"/>
      <c r="NL41" s="149"/>
      <c r="NM41" s="149"/>
      <c r="NN41" s="149"/>
      <c r="NO41" s="149"/>
      <c r="NP41" s="149"/>
      <c r="NQ41" s="149"/>
      <c r="NR41" s="150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48"/>
      <c r="NE42" s="149"/>
      <c r="NF42" s="149"/>
      <c r="NG42" s="149"/>
      <c r="NH42" s="149"/>
      <c r="NI42" s="149"/>
      <c r="NJ42" s="149"/>
      <c r="NK42" s="149"/>
      <c r="NL42" s="149"/>
      <c r="NM42" s="149"/>
      <c r="NN42" s="149"/>
      <c r="NO42" s="149"/>
      <c r="NP42" s="149"/>
      <c r="NQ42" s="149"/>
      <c r="NR42" s="150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48"/>
      <c r="NE43" s="149"/>
      <c r="NF43" s="149"/>
      <c r="NG43" s="149"/>
      <c r="NH43" s="149"/>
      <c r="NI43" s="149"/>
      <c r="NJ43" s="149"/>
      <c r="NK43" s="149"/>
      <c r="NL43" s="149"/>
      <c r="NM43" s="149"/>
      <c r="NN43" s="149"/>
      <c r="NO43" s="149"/>
      <c r="NP43" s="149"/>
      <c r="NQ43" s="149"/>
      <c r="NR43" s="150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48"/>
      <c r="NE44" s="149"/>
      <c r="NF44" s="149"/>
      <c r="NG44" s="149"/>
      <c r="NH44" s="149"/>
      <c r="NI44" s="149"/>
      <c r="NJ44" s="149"/>
      <c r="NK44" s="149"/>
      <c r="NL44" s="149"/>
      <c r="NM44" s="149"/>
      <c r="NN44" s="149"/>
      <c r="NO44" s="149"/>
      <c r="NP44" s="149"/>
      <c r="NQ44" s="149"/>
      <c r="NR44" s="150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48"/>
      <c r="NE45" s="149"/>
      <c r="NF45" s="149"/>
      <c r="NG45" s="149"/>
      <c r="NH45" s="149"/>
      <c r="NI45" s="149"/>
      <c r="NJ45" s="149"/>
      <c r="NK45" s="149"/>
      <c r="NL45" s="149"/>
      <c r="NM45" s="149"/>
      <c r="NN45" s="149"/>
      <c r="NO45" s="149"/>
      <c r="NP45" s="149"/>
      <c r="NQ45" s="149"/>
      <c r="NR45" s="150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48"/>
      <c r="NE46" s="149"/>
      <c r="NF46" s="149"/>
      <c r="NG46" s="149"/>
      <c r="NH46" s="149"/>
      <c r="NI46" s="149"/>
      <c r="NJ46" s="149"/>
      <c r="NK46" s="149"/>
      <c r="NL46" s="149"/>
      <c r="NM46" s="149"/>
      <c r="NN46" s="149"/>
      <c r="NO46" s="149"/>
      <c r="NP46" s="149"/>
      <c r="NQ46" s="149"/>
      <c r="NR46" s="150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48"/>
      <c r="NE47" s="149"/>
      <c r="NF47" s="149"/>
      <c r="NG47" s="149"/>
      <c r="NH47" s="149"/>
      <c r="NI47" s="149"/>
      <c r="NJ47" s="149"/>
      <c r="NK47" s="149"/>
      <c r="NL47" s="149"/>
      <c r="NM47" s="149"/>
      <c r="NN47" s="149"/>
      <c r="NO47" s="149"/>
      <c r="NP47" s="149"/>
      <c r="NQ47" s="149"/>
      <c r="NR47" s="150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51" t="s">
        <v>30</v>
      </c>
      <c r="NE48" s="152"/>
      <c r="NF48" s="152"/>
      <c r="NG48" s="152"/>
      <c r="NH48" s="152"/>
      <c r="NI48" s="152"/>
      <c r="NJ48" s="152"/>
      <c r="NK48" s="152"/>
      <c r="NL48" s="152"/>
      <c r="NM48" s="152"/>
      <c r="NN48" s="152"/>
      <c r="NO48" s="152"/>
      <c r="NP48" s="152"/>
      <c r="NQ48" s="152"/>
      <c r="NR48" s="153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48" t="s">
        <v>126</v>
      </c>
      <c r="NE49" s="149"/>
      <c r="NF49" s="149"/>
      <c r="NG49" s="149"/>
      <c r="NH49" s="149"/>
      <c r="NI49" s="149"/>
      <c r="NJ49" s="149"/>
      <c r="NK49" s="149"/>
      <c r="NL49" s="149"/>
      <c r="NM49" s="149"/>
      <c r="NN49" s="149"/>
      <c r="NO49" s="149"/>
      <c r="NP49" s="149"/>
      <c r="NQ49" s="149"/>
      <c r="NR49" s="150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48"/>
      <c r="NE50" s="149"/>
      <c r="NF50" s="149"/>
      <c r="NG50" s="149"/>
      <c r="NH50" s="149"/>
      <c r="NI50" s="149"/>
      <c r="NJ50" s="149"/>
      <c r="NK50" s="149"/>
      <c r="NL50" s="149"/>
      <c r="NM50" s="149"/>
      <c r="NN50" s="149"/>
      <c r="NO50" s="149"/>
      <c r="NP50" s="149"/>
      <c r="NQ50" s="149"/>
      <c r="NR50" s="150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08" t="str">
        <f>データ!$B$11</f>
        <v>H28</v>
      </c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 t="str">
        <f>データ!$C$11</f>
        <v>H29</v>
      </c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 t="str">
        <f>データ!$D$11</f>
        <v>H30</v>
      </c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 t="str">
        <f>データ!$E$11</f>
        <v>R01</v>
      </c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 t="str">
        <f>データ!$F$11</f>
        <v>R02</v>
      </c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08" t="str">
        <f>データ!$B$11</f>
        <v>H28</v>
      </c>
      <c r="EM51" s="108"/>
      <c r="EN51" s="108"/>
      <c r="EO51" s="108"/>
      <c r="EP51" s="108"/>
      <c r="EQ51" s="108"/>
      <c r="ER51" s="108"/>
      <c r="ES51" s="108"/>
      <c r="ET51" s="108"/>
      <c r="EU51" s="108"/>
      <c r="EV51" s="108"/>
      <c r="EW51" s="108"/>
      <c r="EX51" s="108"/>
      <c r="EY51" s="108"/>
      <c r="EZ51" s="108"/>
      <c r="FA51" s="108"/>
      <c r="FB51" s="108"/>
      <c r="FC51" s="108"/>
      <c r="FD51" s="108"/>
      <c r="FE51" s="108" t="str">
        <f>データ!$C$11</f>
        <v>H29</v>
      </c>
      <c r="FF51" s="108"/>
      <c r="FG51" s="108"/>
      <c r="FH51" s="108"/>
      <c r="FI51" s="108"/>
      <c r="FJ51" s="108"/>
      <c r="FK51" s="108"/>
      <c r="FL51" s="108"/>
      <c r="FM51" s="108"/>
      <c r="FN51" s="108"/>
      <c r="FO51" s="108"/>
      <c r="FP51" s="108"/>
      <c r="FQ51" s="108"/>
      <c r="FR51" s="108"/>
      <c r="FS51" s="108"/>
      <c r="FT51" s="108"/>
      <c r="FU51" s="108"/>
      <c r="FV51" s="108"/>
      <c r="FW51" s="108"/>
      <c r="FX51" s="108" t="str">
        <f>データ!$D$11</f>
        <v>H30</v>
      </c>
      <c r="FY51" s="108"/>
      <c r="FZ51" s="108"/>
      <c r="GA51" s="108"/>
      <c r="GB51" s="108"/>
      <c r="GC51" s="108"/>
      <c r="GD51" s="108"/>
      <c r="GE51" s="108"/>
      <c r="GF51" s="108"/>
      <c r="GG51" s="108"/>
      <c r="GH51" s="108"/>
      <c r="GI51" s="108"/>
      <c r="GJ51" s="108"/>
      <c r="GK51" s="108"/>
      <c r="GL51" s="108"/>
      <c r="GM51" s="108"/>
      <c r="GN51" s="108"/>
      <c r="GO51" s="108"/>
      <c r="GP51" s="108"/>
      <c r="GQ51" s="108" t="str">
        <f>データ!$E$11</f>
        <v>R01</v>
      </c>
      <c r="GR51" s="108"/>
      <c r="GS51" s="108"/>
      <c r="GT51" s="108"/>
      <c r="GU51" s="108"/>
      <c r="GV51" s="108"/>
      <c r="GW51" s="108"/>
      <c r="GX51" s="108"/>
      <c r="GY51" s="108"/>
      <c r="GZ51" s="108"/>
      <c r="HA51" s="108"/>
      <c r="HB51" s="108"/>
      <c r="HC51" s="108"/>
      <c r="HD51" s="108"/>
      <c r="HE51" s="108"/>
      <c r="HF51" s="108"/>
      <c r="HG51" s="108"/>
      <c r="HH51" s="108"/>
      <c r="HI51" s="108"/>
      <c r="HJ51" s="108" t="str">
        <f>データ!$F$11</f>
        <v>R02</v>
      </c>
      <c r="HK51" s="108"/>
      <c r="HL51" s="108"/>
      <c r="HM51" s="108"/>
      <c r="HN51" s="108"/>
      <c r="HO51" s="108"/>
      <c r="HP51" s="108"/>
      <c r="HQ51" s="108"/>
      <c r="HR51" s="108"/>
      <c r="HS51" s="108"/>
      <c r="HT51" s="108"/>
      <c r="HU51" s="108"/>
      <c r="HV51" s="108"/>
      <c r="HW51" s="108"/>
      <c r="HX51" s="108"/>
      <c r="HY51" s="108"/>
      <c r="HZ51" s="108"/>
      <c r="IA51" s="108"/>
      <c r="IB51" s="108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08" t="str">
        <f>データ!$B$11</f>
        <v>H28</v>
      </c>
      <c r="JD51" s="108"/>
      <c r="JE51" s="108"/>
      <c r="JF51" s="108"/>
      <c r="JG51" s="108"/>
      <c r="JH51" s="108"/>
      <c r="JI51" s="108"/>
      <c r="JJ51" s="108"/>
      <c r="JK51" s="108"/>
      <c r="JL51" s="108"/>
      <c r="JM51" s="108"/>
      <c r="JN51" s="108"/>
      <c r="JO51" s="108"/>
      <c r="JP51" s="108"/>
      <c r="JQ51" s="108"/>
      <c r="JR51" s="108"/>
      <c r="JS51" s="108"/>
      <c r="JT51" s="108"/>
      <c r="JU51" s="108"/>
      <c r="JV51" s="108" t="str">
        <f>データ!$C$11</f>
        <v>H29</v>
      </c>
      <c r="JW51" s="108"/>
      <c r="JX51" s="108"/>
      <c r="JY51" s="108"/>
      <c r="JZ51" s="108"/>
      <c r="KA51" s="108"/>
      <c r="KB51" s="108"/>
      <c r="KC51" s="108"/>
      <c r="KD51" s="108"/>
      <c r="KE51" s="108"/>
      <c r="KF51" s="108"/>
      <c r="KG51" s="108"/>
      <c r="KH51" s="108"/>
      <c r="KI51" s="108"/>
      <c r="KJ51" s="108"/>
      <c r="KK51" s="108"/>
      <c r="KL51" s="108"/>
      <c r="KM51" s="108"/>
      <c r="KN51" s="108"/>
      <c r="KO51" s="108" t="str">
        <f>データ!$D$11</f>
        <v>H30</v>
      </c>
      <c r="KP51" s="108"/>
      <c r="KQ51" s="108"/>
      <c r="KR51" s="108"/>
      <c r="KS51" s="108"/>
      <c r="KT51" s="108"/>
      <c r="KU51" s="108"/>
      <c r="KV51" s="108"/>
      <c r="KW51" s="108"/>
      <c r="KX51" s="108"/>
      <c r="KY51" s="108"/>
      <c r="KZ51" s="108"/>
      <c r="LA51" s="108"/>
      <c r="LB51" s="108"/>
      <c r="LC51" s="108"/>
      <c r="LD51" s="108"/>
      <c r="LE51" s="108"/>
      <c r="LF51" s="108"/>
      <c r="LG51" s="108"/>
      <c r="LH51" s="108" t="str">
        <f>データ!$E$11</f>
        <v>R01</v>
      </c>
      <c r="LI51" s="108"/>
      <c r="LJ51" s="108"/>
      <c r="LK51" s="108"/>
      <c r="LL51" s="108"/>
      <c r="LM51" s="108"/>
      <c r="LN51" s="108"/>
      <c r="LO51" s="108"/>
      <c r="LP51" s="108"/>
      <c r="LQ51" s="108"/>
      <c r="LR51" s="108"/>
      <c r="LS51" s="108"/>
      <c r="LT51" s="108"/>
      <c r="LU51" s="108"/>
      <c r="LV51" s="108"/>
      <c r="LW51" s="108"/>
      <c r="LX51" s="108"/>
      <c r="LY51" s="108"/>
      <c r="LZ51" s="108"/>
      <c r="MA51" s="108" t="str">
        <f>データ!$F$11</f>
        <v>R02</v>
      </c>
      <c r="MB51" s="108"/>
      <c r="MC51" s="108"/>
      <c r="MD51" s="108"/>
      <c r="ME51" s="108"/>
      <c r="MF51" s="108"/>
      <c r="MG51" s="108"/>
      <c r="MH51" s="108"/>
      <c r="MI51" s="108"/>
      <c r="MJ51" s="108"/>
      <c r="MK51" s="108"/>
      <c r="ML51" s="108"/>
      <c r="MM51" s="108"/>
      <c r="MN51" s="108"/>
      <c r="MO51" s="108"/>
      <c r="MP51" s="108"/>
      <c r="MQ51" s="108"/>
      <c r="MR51" s="108"/>
      <c r="MS51" s="108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48"/>
      <c r="NE51" s="149"/>
      <c r="NF51" s="149"/>
      <c r="NG51" s="149"/>
      <c r="NH51" s="149"/>
      <c r="NI51" s="149"/>
      <c r="NJ51" s="149"/>
      <c r="NK51" s="149"/>
      <c r="NL51" s="149"/>
      <c r="NM51" s="149"/>
      <c r="NN51" s="149"/>
      <c r="NO51" s="149"/>
      <c r="NP51" s="149"/>
      <c r="NQ51" s="149"/>
      <c r="NR51" s="150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4" t="s">
        <v>27</v>
      </c>
      <c r="K52" s="105"/>
      <c r="L52" s="105"/>
      <c r="M52" s="105"/>
      <c r="N52" s="105"/>
      <c r="O52" s="105"/>
      <c r="P52" s="105"/>
      <c r="Q52" s="105"/>
      <c r="R52" s="105"/>
      <c r="S52" s="105"/>
      <c r="T52" s="106"/>
      <c r="U52" s="103">
        <f>データ!AU7</f>
        <v>0</v>
      </c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>
        <f>データ!AV7</f>
        <v>0</v>
      </c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>
        <f>データ!AW7</f>
        <v>0</v>
      </c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>
        <f>データ!AX7</f>
        <v>0</v>
      </c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>
        <f>データ!AY7</f>
        <v>0</v>
      </c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4" t="s">
        <v>27</v>
      </c>
      <c r="EB52" s="105"/>
      <c r="EC52" s="105"/>
      <c r="ED52" s="105"/>
      <c r="EE52" s="105"/>
      <c r="EF52" s="105"/>
      <c r="EG52" s="105"/>
      <c r="EH52" s="105"/>
      <c r="EI52" s="105"/>
      <c r="EJ52" s="105"/>
      <c r="EK52" s="106"/>
      <c r="EL52" s="107">
        <f>データ!BF7</f>
        <v>35.1</v>
      </c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>
        <f>データ!BG7</f>
        <v>41.2</v>
      </c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>
        <f>データ!BH7</f>
        <v>-58</v>
      </c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>
        <f>データ!BI7</f>
        <v>10.7</v>
      </c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>
        <f>データ!BJ7</f>
        <v>33.6</v>
      </c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4" t="s">
        <v>27</v>
      </c>
      <c r="IS52" s="105"/>
      <c r="IT52" s="105"/>
      <c r="IU52" s="105"/>
      <c r="IV52" s="105"/>
      <c r="IW52" s="105"/>
      <c r="IX52" s="105"/>
      <c r="IY52" s="105"/>
      <c r="IZ52" s="105"/>
      <c r="JA52" s="105"/>
      <c r="JB52" s="106"/>
      <c r="JC52" s="103">
        <f>データ!BQ7</f>
        <v>30610</v>
      </c>
      <c r="JD52" s="103"/>
      <c r="JE52" s="103"/>
      <c r="JF52" s="103"/>
      <c r="JG52" s="103"/>
      <c r="JH52" s="103"/>
      <c r="JI52" s="103"/>
      <c r="JJ52" s="103"/>
      <c r="JK52" s="103"/>
      <c r="JL52" s="103"/>
      <c r="JM52" s="103"/>
      <c r="JN52" s="103"/>
      <c r="JO52" s="103"/>
      <c r="JP52" s="103"/>
      <c r="JQ52" s="103"/>
      <c r="JR52" s="103"/>
      <c r="JS52" s="103"/>
      <c r="JT52" s="103"/>
      <c r="JU52" s="103"/>
      <c r="JV52" s="103">
        <f>データ!BR7</f>
        <v>39294</v>
      </c>
      <c r="JW52" s="103"/>
      <c r="JX52" s="103"/>
      <c r="JY52" s="103"/>
      <c r="JZ52" s="103"/>
      <c r="KA52" s="103"/>
      <c r="KB52" s="103"/>
      <c r="KC52" s="103"/>
      <c r="KD52" s="103"/>
      <c r="KE52" s="103"/>
      <c r="KF52" s="103"/>
      <c r="KG52" s="103"/>
      <c r="KH52" s="103"/>
      <c r="KI52" s="103"/>
      <c r="KJ52" s="103"/>
      <c r="KK52" s="103"/>
      <c r="KL52" s="103"/>
      <c r="KM52" s="103"/>
      <c r="KN52" s="103"/>
      <c r="KO52" s="103">
        <f>データ!BS7</f>
        <v>-57154</v>
      </c>
      <c r="KP52" s="103"/>
      <c r="KQ52" s="103"/>
      <c r="KR52" s="103"/>
      <c r="KS52" s="103"/>
      <c r="KT52" s="103"/>
      <c r="KU52" s="103"/>
      <c r="KV52" s="103"/>
      <c r="KW52" s="103"/>
      <c r="KX52" s="103"/>
      <c r="KY52" s="103"/>
      <c r="KZ52" s="103"/>
      <c r="LA52" s="103"/>
      <c r="LB52" s="103"/>
      <c r="LC52" s="103"/>
      <c r="LD52" s="103"/>
      <c r="LE52" s="103"/>
      <c r="LF52" s="103"/>
      <c r="LG52" s="103"/>
      <c r="LH52" s="103">
        <f>データ!BT7</f>
        <v>16963</v>
      </c>
      <c r="LI52" s="103"/>
      <c r="LJ52" s="103"/>
      <c r="LK52" s="103"/>
      <c r="LL52" s="103"/>
      <c r="LM52" s="103"/>
      <c r="LN52" s="103"/>
      <c r="LO52" s="103"/>
      <c r="LP52" s="103"/>
      <c r="LQ52" s="103"/>
      <c r="LR52" s="103"/>
      <c r="LS52" s="103"/>
      <c r="LT52" s="103"/>
      <c r="LU52" s="103"/>
      <c r="LV52" s="103"/>
      <c r="LW52" s="103"/>
      <c r="LX52" s="103"/>
      <c r="LY52" s="103"/>
      <c r="LZ52" s="103"/>
      <c r="MA52" s="103">
        <f>データ!BU7</f>
        <v>30603</v>
      </c>
      <c r="MB52" s="103"/>
      <c r="MC52" s="103"/>
      <c r="MD52" s="103"/>
      <c r="ME52" s="103"/>
      <c r="MF52" s="103"/>
      <c r="MG52" s="103"/>
      <c r="MH52" s="103"/>
      <c r="MI52" s="103"/>
      <c r="MJ52" s="103"/>
      <c r="MK52" s="103"/>
      <c r="ML52" s="103"/>
      <c r="MM52" s="103"/>
      <c r="MN52" s="103"/>
      <c r="MO52" s="103"/>
      <c r="MP52" s="103"/>
      <c r="MQ52" s="103"/>
      <c r="MR52" s="103"/>
      <c r="MS52" s="103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48"/>
      <c r="NE52" s="149"/>
      <c r="NF52" s="149"/>
      <c r="NG52" s="149"/>
      <c r="NH52" s="149"/>
      <c r="NI52" s="149"/>
      <c r="NJ52" s="149"/>
      <c r="NK52" s="149"/>
      <c r="NL52" s="149"/>
      <c r="NM52" s="149"/>
      <c r="NN52" s="149"/>
      <c r="NO52" s="149"/>
      <c r="NP52" s="149"/>
      <c r="NQ52" s="149"/>
      <c r="NR52" s="150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4" t="s">
        <v>29</v>
      </c>
      <c r="K53" s="105"/>
      <c r="L53" s="105"/>
      <c r="M53" s="105"/>
      <c r="N53" s="105"/>
      <c r="O53" s="105"/>
      <c r="P53" s="105"/>
      <c r="Q53" s="105"/>
      <c r="R53" s="105"/>
      <c r="S53" s="105"/>
      <c r="T53" s="106"/>
      <c r="U53" s="103">
        <f>データ!AZ7</f>
        <v>158</v>
      </c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>
        <f>データ!BA7</f>
        <v>117</v>
      </c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>
        <f>データ!BB7</f>
        <v>96</v>
      </c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>
        <f>データ!BC7</f>
        <v>37</v>
      </c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>
        <f>データ!BD7</f>
        <v>9617</v>
      </c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4" t="s">
        <v>29</v>
      </c>
      <c r="EB53" s="105"/>
      <c r="EC53" s="105"/>
      <c r="ED53" s="105"/>
      <c r="EE53" s="105"/>
      <c r="EF53" s="105"/>
      <c r="EG53" s="105"/>
      <c r="EH53" s="105"/>
      <c r="EI53" s="105"/>
      <c r="EJ53" s="105"/>
      <c r="EK53" s="106"/>
      <c r="EL53" s="107">
        <f>データ!BK7</f>
        <v>15</v>
      </c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>
        <f>データ!BL7</f>
        <v>11.7</v>
      </c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>
        <f>データ!BM7</f>
        <v>9.6</v>
      </c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>
        <f>データ!BN7</f>
        <v>2.2000000000000002</v>
      </c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>
        <f>データ!BO7</f>
        <v>-74.8</v>
      </c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4" t="s">
        <v>29</v>
      </c>
      <c r="IS53" s="105"/>
      <c r="IT53" s="105"/>
      <c r="IU53" s="105"/>
      <c r="IV53" s="105"/>
      <c r="IW53" s="105"/>
      <c r="IX53" s="105"/>
      <c r="IY53" s="105"/>
      <c r="IZ53" s="105"/>
      <c r="JA53" s="105"/>
      <c r="JB53" s="106"/>
      <c r="JC53" s="103">
        <f>データ!BV7</f>
        <v>37773</v>
      </c>
      <c r="JD53" s="103"/>
      <c r="JE53" s="103"/>
      <c r="JF53" s="103"/>
      <c r="JG53" s="103"/>
      <c r="JH53" s="103"/>
      <c r="JI53" s="103"/>
      <c r="JJ53" s="103"/>
      <c r="JK53" s="103"/>
      <c r="JL53" s="103"/>
      <c r="JM53" s="103"/>
      <c r="JN53" s="103"/>
      <c r="JO53" s="103"/>
      <c r="JP53" s="103"/>
      <c r="JQ53" s="103"/>
      <c r="JR53" s="103"/>
      <c r="JS53" s="103"/>
      <c r="JT53" s="103"/>
      <c r="JU53" s="103"/>
      <c r="JV53" s="103">
        <f>データ!BW7</f>
        <v>33351</v>
      </c>
      <c r="JW53" s="103"/>
      <c r="JX53" s="103"/>
      <c r="JY53" s="103"/>
      <c r="JZ53" s="103"/>
      <c r="KA53" s="103"/>
      <c r="KB53" s="103"/>
      <c r="KC53" s="103"/>
      <c r="KD53" s="103"/>
      <c r="KE53" s="103"/>
      <c r="KF53" s="103"/>
      <c r="KG53" s="103"/>
      <c r="KH53" s="103"/>
      <c r="KI53" s="103"/>
      <c r="KJ53" s="103"/>
      <c r="KK53" s="103"/>
      <c r="KL53" s="103"/>
      <c r="KM53" s="103"/>
      <c r="KN53" s="103"/>
      <c r="KO53" s="103">
        <f>データ!BX7</f>
        <v>18755</v>
      </c>
      <c r="KP53" s="103"/>
      <c r="KQ53" s="103"/>
      <c r="KR53" s="103"/>
      <c r="KS53" s="103"/>
      <c r="KT53" s="103"/>
      <c r="KU53" s="103"/>
      <c r="KV53" s="103"/>
      <c r="KW53" s="103"/>
      <c r="KX53" s="103"/>
      <c r="KY53" s="103"/>
      <c r="KZ53" s="103"/>
      <c r="LA53" s="103"/>
      <c r="LB53" s="103"/>
      <c r="LC53" s="103"/>
      <c r="LD53" s="103"/>
      <c r="LE53" s="103"/>
      <c r="LF53" s="103"/>
      <c r="LG53" s="103"/>
      <c r="LH53" s="103">
        <f>データ!BY7</f>
        <v>16100</v>
      </c>
      <c r="LI53" s="103"/>
      <c r="LJ53" s="103"/>
      <c r="LK53" s="103"/>
      <c r="LL53" s="103"/>
      <c r="LM53" s="103"/>
      <c r="LN53" s="103"/>
      <c r="LO53" s="103"/>
      <c r="LP53" s="103"/>
      <c r="LQ53" s="103"/>
      <c r="LR53" s="103"/>
      <c r="LS53" s="103"/>
      <c r="LT53" s="103"/>
      <c r="LU53" s="103"/>
      <c r="LV53" s="103"/>
      <c r="LW53" s="103"/>
      <c r="LX53" s="103"/>
      <c r="LY53" s="103"/>
      <c r="LZ53" s="103"/>
      <c r="MA53" s="103">
        <f>データ!BZ7</f>
        <v>4993</v>
      </c>
      <c r="MB53" s="103"/>
      <c r="MC53" s="103"/>
      <c r="MD53" s="103"/>
      <c r="ME53" s="103"/>
      <c r="MF53" s="103"/>
      <c r="MG53" s="103"/>
      <c r="MH53" s="103"/>
      <c r="MI53" s="103"/>
      <c r="MJ53" s="103"/>
      <c r="MK53" s="103"/>
      <c r="ML53" s="103"/>
      <c r="MM53" s="103"/>
      <c r="MN53" s="103"/>
      <c r="MO53" s="103"/>
      <c r="MP53" s="103"/>
      <c r="MQ53" s="103"/>
      <c r="MR53" s="103"/>
      <c r="MS53" s="103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48"/>
      <c r="NE53" s="149"/>
      <c r="NF53" s="149"/>
      <c r="NG53" s="149"/>
      <c r="NH53" s="149"/>
      <c r="NI53" s="149"/>
      <c r="NJ53" s="149"/>
      <c r="NK53" s="149"/>
      <c r="NL53" s="149"/>
      <c r="NM53" s="149"/>
      <c r="NN53" s="149"/>
      <c r="NO53" s="149"/>
      <c r="NP53" s="149"/>
      <c r="NQ53" s="149"/>
      <c r="NR53" s="150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48"/>
      <c r="NE54" s="149"/>
      <c r="NF54" s="149"/>
      <c r="NG54" s="149"/>
      <c r="NH54" s="149"/>
      <c r="NI54" s="149"/>
      <c r="NJ54" s="149"/>
      <c r="NK54" s="149"/>
      <c r="NL54" s="149"/>
      <c r="NM54" s="149"/>
      <c r="NN54" s="149"/>
      <c r="NO54" s="149"/>
      <c r="NP54" s="149"/>
      <c r="NQ54" s="149"/>
      <c r="NR54" s="150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48"/>
      <c r="NE55" s="149"/>
      <c r="NF55" s="149"/>
      <c r="NG55" s="149"/>
      <c r="NH55" s="149"/>
      <c r="NI55" s="149"/>
      <c r="NJ55" s="149"/>
      <c r="NK55" s="149"/>
      <c r="NL55" s="149"/>
      <c r="NM55" s="149"/>
      <c r="NN55" s="149"/>
      <c r="NO55" s="149"/>
      <c r="NP55" s="149"/>
      <c r="NQ55" s="149"/>
      <c r="NR55" s="150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48"/>
      <c r="NE56" s="149"/>
      <c r="NF56" s="149"/>
      <c r="NG56" s="149"/>
      <c r="NH56" s="149"/>
      <c r="NI56" s="149"/>
      <c r="NJ56" s="149"/>
      <c r="NK56" s="149"/>
      <c r="NL56" s="149"/>
      <c r="NM56" s="149"/>
      <c r="NN56" s="149"/>
      <c r="NO56" s="149"/>
      <c r="NP56" s="149"/>
      <c r="NQ56" s="149"/>
      <c r="NR56" s="150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48"/>
      <c r="NE57" s="149"/>
      <c r="NF57" s="149"/>
      <c r="NG57" s="149"/>
      <c r="NH57" s="149"/>
      <c r="NI57" s="149"/>
      <c r="NJ57" s="149"/>
      <c r="NK57" s="149"/>
      <c r="NL57" s="149"/>
      <c r="NM57" s="149"/>
      <c r="NN57" s="149"/>
      <c r="NO57" s="149"/>
      <c r="NP57" s="149"/>
      <c r="NQ57" s="149"/>
      <c r="NR57" s="150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48"/>
      <c r="NE58" s="149"/>
      <c r="NF58" s="149"/>
      <c r="NG58" s="149"/>
      <c r="NH58" s="149"/>
      <c r="NI58" s="149"/>
      <c r="NJ58" s="149"/>
      <c r="NK58" s="149"/>
      <c r="NL58" s="149"/>
      <c r="NM58" s="149"/>
      <c r="NN58" s="149"/>
      <c r="NO58" s="149"/>
      <c r="NP58" s="149"/>
      <c r="NQ58" s="149"/>
      <c r="NR58" s="150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48"/>
      <c r="NE59" s="149"/>
      <c r="NF59" s="149"/>
      <c r="NG59" s="149"/>
      <c r="NH59" s="149"/>
      <c r="NI59" s="149"/>
      <c r="NJ59" s="149"/>
      <c r="NK59" s="149"/>
      <c r="NL59" s="149"/>
      <c r="NM59" s="149"/>
      <c r="NN59" s="149"/>
      <c r="NO59" s="149"/>
      <c r="NP59" s="149"/>
      <c r="NQ59" s="149"/>
      <c r="NR59" s="150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9" t="s">
        <v>31</v>
      </c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  <c r="IW60" s="109"/>
      <c r="IX60" s="109"/>
      <c r="IY60" s="109"/>
      <c r="IZ60" s="109"/>
      <c r="JA60" s="109"/>
      <c r="JB60" s="109"/>
      <c r="JC60" s="109"/>
      <c r="JD60" s="109"/>
      <c r="JE60" s="109"/>
      <c r="JF60" s="109"/>
      <c r="JG60" s="109"/>
      <c r="JH60" s="109"/>
      <c r="JI60" s="109"/>
      <c r="JJ60" s="109"/>
      <c r="JK60" s="109"/>
      <c r="JL60" s="109"/>
      <c r="JM60" s="109"/>
      <c r="JN60" s="109"/>
      <c r="JO60" s="109"/>
      <c r="JP60" s="109"/>
      <c r="JQ60" s="109"/>
      <c r="JR60" s="109"/>
      <c r="JS60" s="109"/>
      <c r="JT60" s="109"/>
      <c r="JU60" s="109"/>
      <c r="JV60" s="109"/>
      <c r="JW60" s="109"/>
      <c r="JX60" s="109"/>
      <c r="JY60" s="109"/>
      <c r="JZ60" s="109"/>
      <c r="KA60" s="109"/>
      <c r="KB60" s="109"/>
      <c r="KC60" s="109"/>
      <c r="KD60" s="109"/>
      <c r="KE60" s="109"/>
      <c r="KF60" s="109"/>
      <c r="KG60" s="109"/>
      <c r="KH60" s="109"/>
      <c r="KI60" s="109"/>
      <c r="KJ60" s="109"/>
      <c r="KK60" s="109"/>
      <c r="KL60" s="109"/>
      <c r="KM60" s="109"/>
      <c r="KN60" s="109"/>
      <c r="KO60" s="109"/>
      <c r="KP60" s="109"/>
      <c r="KQ60" s="109"/>
      <c r="KR60" s="109"/>
      <c r="KS60" s="109"/>
      <c r="KT60" s="109"/>
      <c r="KU60" s="109"/>
      <c r="KV60" s="109"/>
      <c r="KW60" s="109"/>
      <c r="KX60" s="109"/>
      <c r="KY60" s="109"/>
      <c r="KZ60" s="109"/>
      <c r="LA60" s="109"/>
      <c r="LB60" s="109"/>
      <c r="LC60" s="109"/>
      <c r="LD60" s="109"/>
      <c r="LE60" s="109"/>
      <c r="LF60" s="109"/>
      <c r="LG60" s="109"/>
      <c r="LH60" s="109"/>
      <c r="LI60" s="109"/>
      <c r="LJ60" s="109"/>
      <c r="LK60" s="109"/>
      <c r="LL60" s="109"/>
      <c r="LM60" s="109"/>
      <c r="LN60" s="109"/>
      <c r="LO60" s="109"/>
      <c r="LP60" s="109"/>
      <c r="LQ60" s="109"/>
      <c r="LR60" s="109"/>
      <c r="LS60" s="109"/>
      <c r="LT60" s="109"/>
      <c r="LU60" s="109"/>
      <c r="LV60" s="109"/>
      <c r="LW60" s="109"/>
      <c r="LX60" s="109"/>
      <c r="LY60" s="109"/>
      <c r="LZ60" s="109"/>
      <c r="MA60" s="109"/>
      <c r="MB60" s="109"/>
      <c r="MC60" s="109"/>
      <c r="MD60" s="109"/>
      <c r="ME60" s="109"/>
      <c r="MF60" s="109"/>
      <c r="MG60" s="109"/>
      <c r="MH60" s="109"/>
      <c r="MI60" s="109"/>
      <c r="MJ60" s="109"/>
      <c r="MK60" s="109"/>
      <c r="ML60" s="109"/>
      <c r="MM60" s="109"/>
      <c r="MN60" s="109"/>
      <c r="MO60" s="109"/>
      <c r="MP60" s="109"/>
      <c r="MQ60" s="109"/>
      <c r="MR60" s="109"/>
      <c r="MS60" s="109"/>
      <c r="MT60" s="109"/>
      <c r="MU60" s="109"/>
      <c r="MV60" s="109"/>
      <c r="MW60" s="20"/>
      <c r="MX60" s="20"/>
      <c r="MY60" s="20"/>
      <c r="MZ60" s="20"/>
      <c r="NA60" s="20"/>
      <c r="NB60" s="21"/>
      <c r="NC60" s="2"/>
      <c r="ND60" s="148"/>
      <c r="NE60" s="149"/>
      <c r="NF60" s="149"/>
      <c r="NG60" s="149"/>
      <c r="NH60" s="149"/>
      <c r="NI60" s="149"/>
      <c r="NJ60" s="149"/>
      <c r="NK60" s="149"/>
      <c r="NL60" s="149"/>
      <c r="NM60" s="149"/>
      <c r="NN60" s="149"/>
      <c r="NO60" s="149"/>
      <c r="NP60" s="149"/>
      <c r="NQ60" s="149"/>
      <c r="NR60" s="150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  <c r="IW61" s="110"/>
      <c r="IX61" s="110"/>
      <c r="IY61" s="110"/>
      <c r="IZ61" s="110"/>
      <c r="JA61" s="110"/>
      <c r="JB61" s="110"/>
      <c r="JC61" s="110"/>
      <c r="JD61" s="110"/>
      <c r="JE61" s="110"/>
      <c r="JF61" s="110"/>
      <c r="JG61" s="110"/>
      <c r="JH61" s="110"/>
      <c r="JI61" s="110"/>
      <c r="JJ61" s="110"/>
      <c r="JK61" s="110"/>
      <c r="JL61" s="110"/>
      <c r="JM61" s="110"/>
      <c r="JN61" s="110"/>
      <c r="JO61" s="110"/>
      <c r="JP61" s="110"/>
      <c r="JQ61" s="110"/>
      <c r="JR61" s="110"/>
      <c r="JS61" s="110"/>
      <c r="JT61" s="110"/>
      <c r="JU61" s="110"/>
      <c r="JV61" s="110"/>
      <c r="JW61" s="110"/>
      <c r="JX61" s="110"/>
      <c r="JY61" s="110"/>
      <c r="JZ61" s="110"/>
      <c r="KA61" s="110"/>
      <c r="KB61" s="110"/>
      <c r="KC61" s="110"/>
      <c r="KD61" s="110"/>
      <c r="KE61" s="110"/>
      <c r="KF61" s="110"/>
      <c r="KG61" s="110"/>
      <c r="KH61" s="110"/>
      <c r="KI61" s="110"/>
      <c r="KJ61" s="110"/>
      <c r="KK61" s="110"/>
      <c r="KL61" s="110"/>
      <c r="KM61" s="110"/>
      <c r="KN61" s="110"/>
      <c r="KO61" s="110"/>
      <c r="KP61" s="110"/>
      <c r="KQ61" s="110"/>
      <c r="KR61" s="110"/>
      <c r="KS61" s="110"/>
      <c r="KT61" s="110"/>
      <c r="KU61" s="110"/>
      <c r="KV61" s="110"/>
      <c r="KW61" s="110"/>
      <c r="KX61" s="110"/>
      <c r="KY61" s="110"/>
      <c r="KZ61" s="110"/>
      <c r="LA61" s="110"/>
      <c r="LB61" s="110"/>
      <c r="LC61" s="110"/>
      <c r="LD61" s="110"/>
      <c r="LE61" s="110"/>
      <c r="LF61" s="110"/>
      <c r="LG61" s="110"/>
      <c r="LH61" s="110"/>
      <c r="LI61" s="110"/>
      <c r="LJ61" s="110"/>
      <c r="LK61" s="110"/>
      <c r="LL61" s="110"/>
      <c r="LM61" s="110"/>
      <c r="LN61" s="110"/>
      <c r="LO61" s="110"/>
      <c r="LP61" s="110"/>
      <c r="LQ61" s="110"/>
      <c r="LR61" s="110"/>
      <c r="LS61" s="110"/>
      <c r="LT61" s="110"/>
      <c r="LU61" s="110"/>
      <c r="LV61" s="110"/>
      <c r="LW61" s="110"/>
      <c r="LX61" s="110"/>
      <c r="LY61" s="110"/>
      <c r="LZ61" s="110"/>
      <c r="MA61" s="110"/>
      <c r="MB61" s="110"/>
      <c r="MC61" s="110"/>
      <c r="MD61" s="110"/>
      <c r="ME61" s="110"/>
      <c r="MF61" s="110"/>
      <c r="MG61" s="110"/>
      <c r="MH61" s="110"/>
      <c r="MI61" s="110"/>
      <c r="MJ61" s="110"/>
      <c r="MK61" s="110"/>
      <c r="ML61" s="110"/>
      <c r="MM61" s="110"/>
      <c r="MN61" s="110"/>
      <c r="MO61" s="110"/>
      <c r="MP61" s="110"/>
      <c r="MQ61" s="110"/>
      <c r="MR61" s="110"/>
      <c r="MS61" s="110"/>
      <c r="MT61" s="110"/>
      <c r="MU61" s="110"/>
      <c r="MV61" s="110"/>
      <c r="MW61" s="20"/>
      <c r="MX61" s="20"/>
      <c r="MY61" s="20"/>
      <c r="MZ61" s="20"/>
      <c r="NA61" s="20"/>
      <c r="NB61" s="21"/>
      <c r="NC61" s="2"/>
      <c r="ND61" s="148"/>
      <c r="NE61" s="149"/>
      <c r="NF61" s="149"/>
      <c r="NG61" s="149"/>
      <c r="NH61" s="149"/>
      <c r="NI61" s="149"/>
      <c r="NJ61" s="149"/>
      <c r="NK61" s="149"/>
      <c r="NL61" s="149"/>
      <c r="NM61" s="149"/>
      <c r="NN61" s="149"/>
      <c r="NO61" s="149"/>
      <c r="NP61" s="149"/>
      <c r="NQ61" s="149"/>
      <c r="NR61" s="150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48"/>
      <c r="NE62" s="149"/>
      <c r="NF62" s="149"/>
      <c r="NG62" s="149"/>
      <c r="NH62" s="149"/>
      <c r="NI62" s="149"/>
      <c r="NJ62" s="149"/>
      <c r="NK62" s="149"/>
      <c r="NL62" s="149"/>
      <c r="NM62" s="149"/>
      <c r="NN62" s="149"/>
      <c r="NO62" s="149"/>
      <c r="NP62" s="149"/>
      <c r="NQ62" s="149"/>
      <c r="NR62" s="150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48"/>
      <c r="NE63" s="149"/>
      <c r="NF63" s="149"/>
      <c r="NG63" s="149"/>
      <c r="NH63" s="149"/>
      <c r="NI63" s="149"/>
      <c r="NJ63" s="149"/>
      <c r="NK63" s="149"/>
      <c r="NL63" s="149"/>
      <c r="NM63" s="149"/>
      <c r="NN63" s="149"/>
      <c r="NO63" s="149"/>
      <c r="NP63" s="149"/>
      <c r="NQ63" s="149"/>
      <c r="NR63" s="150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54"/>
      <c r="NE64" s="155"/>
      <c r="NF64" s="155"/>
      <c r="NG64" s="155"/>
      <c r="NH64" s="155"/>
      <c r="NI64" s="155"/>
      <c r="NJ64" s="155"/>
      <c r="NK64" s="155"/>
      <c r="NL64" s="155"/>
      <c r="NM64" s="155"/>
      <c r="NN64" s="155"/>
      <c r="NO64" s="155"/>
      <c r="NP64" s="155"/>
      <c r="NQ64" s="155"/>
      <c r="NR64" s="156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51" t="s">
        <v>33</v>
      </c>
      <c r="NE65" s="152"/>
      <c r="NF65" s="152"/>
      <c r="NG65" s="152"/>
      <c r="NH65" s="152"/>
      <c r="NI65" s="152"/>
      <c r="NJ65" s="152"/>
      <c r="NK65" s="152"/>
      <c r="NL65" s="152"/>
      <c r="NM65" s="152"/>
      <c r="NN65" s="152"/>
      <c r="NO65" s="152"/>
      <c r="NP65" s="152"/>
      <c r="NQ65" s="152"/>
      <c r="NR65" s="153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48" t="s">
        <v>125</v>
      </c>
      <c r="NE66" s="149"/>
      <c r="NF66" s="149"/>
      <c r="NG66" s="149"/>
      <c r="NH66" s="149"/>
      <c r="NI66" s="149"/>
      <c r="NJ66" s="149"/>
      <c r="NK66" s="149"/>
      <c r="NL66" s="149"/>
      <c r="NM66" s="149"/>
      <c r="NN66" s="149"/>
      <c r="NO66" s="149"/>
      <c r="NP66" s="149"/>
      <c r="NQ66" s="149"/>
      <c r="NR66" s="150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2594774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48"/>
      <c r="NE67" s="149"/>
      <c r="NF67" s="149"/>
      <c r="NG67" s="149"/>
      <c r="NH67" s="149"/>
      <c r="NI67" s="149"/>
      <c r="NJ67" s="149"/>
      <c r="NK67" s="149"/>
      <c r="NL67" s="149"/>
      <c r="NM67" s="149"/>
      <c r="NN67" s="149"/>
      <c r="NO67" s="149"/>
      <c r="NP67" s="149"/>
      <c r="NQ67" s="149"/>
      <c r="NR67" s="150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48"/>
      <c r="NE68" s="149"/>
      <c r="NF68" s="149"/>
      <c r="NG68" s="149"/>
      <c r="NH68" s="149"/>
      <c r="NI68" s="149"/>
      <c r="NJ68" s="149"/>
      <c r="NK68" s="149"/>
      <c r="NL68" s="149"/>
      <c r="NM68" s="149"/>
      <c r="NN68" s="149"/>
      <c r="NO68" s="149"/>
      <c r="NP68" s="149"/>
      <c r="NQ68" s="149"/>
      <c r="NR68" s="150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48"/>
      <c r="NE69" s="149"/>
      <c r="NF69" s="149"/>
      <c r="NG69" s="149"/>
      <c r="NH69" s="149"/>
      <c r="NI69" s="149"/>
      <c r="NJ69" s="149"/>
      <c r="NK69" s="149"/>
      <c r="NL69" s="149"/>
      <c r="NM69" s="149"/>
      <c r="NN69" s="149"/>
      <c r="NO69" s="149"/>
      <c r="NP69" s="149"/>
      <c r="NQ69" s="149"/>
      <c r="NR69" s="150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48"/>
      <c r="NE70" s="149"/>
      <c r="NF70" s="149"/>
      <c r="NG70" s="149"/>
      <c r="NH70" s="149"/>
      <c r="NI70" s="149"/>
      <c r="NJ70" s="149"/>
      <c r="NK70" s="149"/>
      <c r="NL70" s="149"/>
      <c r="NM70" s="149"/>
      <c r="NN70" s="149"/>
      <c r="NO70" s="149"/>
      <c r="NP70" s="149"/>
      <c r="NQ70" s="149"/>
      <c r="NR70" s="150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48"/>
      <c r="NE71" s="149"/>
      <c r="NF71" s="149"/>
      <c r="NG71" s="149"/>
      <c r="NH71" s="149"/>
      <c r="NI71" s="149"/>
      <c r="NJ71" s="149"/>
      <c r="NK71" s="149"/>
      <c r="NL71" s="149"/>
      <c r="NM71" s="149"/>
      <c r="NN71" s="149"/>
      <c r="NO71" s="149"/>
      <c r="NP71" s="149"/>
      <c r="NQ71" s="149"/>
      <c r="NR71" s="150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48"/>
      <c r="NE72" s="149"/>
      <c r="NF72" s="149"/>
      <c r="NG72" s="149"/>
      <c r="NH72" s="149"/>
      <c r="NI72" s="149"/>
      <c r="NJ72" s="149"/>
      <c r="NK72" s="149"/>
      <c r="NL72" s="149"/>
      <c r="NM72" s="149"/>
      <c r="NN72" s="149"/>
      <c r="NO72" s="149"/>
      <c r="NP72" s="149"/>
      <c r="NQ72" s="149"/>
      <c r="NR72" s="150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48"/>
      <c r="NE73" s="149"/>
      <c r="NF73" s="149"/>
      <c r="NG73" s="149"/>
      <c r="NH73" s="149"/>
      <c r="NI73" s="149"/>
      <c r="NJ73" s="149"/>
      <c r="NK73" s="149"/>
      <c r="NL73" s="149"/>
      <c r="NM73" s="149"/>
      <c r="NN73" s="149"/>
      <c r="NO73" s="149"/>
      <c r="NP73" s="149"/>
      <c r="NQ73" s="149"/>
      <c r="NR73" s="150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48"/>
      <c r="NE74" s="149"/>
      <c r="NF74" s="149"/>
      <c r="NG74" s="149"/>
      <c r="NH74" s="149"/>
      <c r="NI74" s="149"/>
      <c r="NJ74" s="149"/>
      <c r="NK74" s="149"/>
      <c r="NL74" s="149"/>
      <c r="NM74" s="149"/>
      <c r="NN74" s="149"/>
      <c r="NO74" s="149"/>
      <c r="NP74" s="149"/>
      <c r="NQ74" s="149"/>
      <c r="NR74" s="150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48"/>
      <c r="NE75" s="149"/>
      <c r="NF75" s="149"/>
      <c r="NG75" s="149"/>
      <c r="NH75" s="149"/>
      <c r="NI75" s="149"/>
      <c r="NJ75" s="149"/>
      <c r="NK75" s="149"/>
      <c r="NL75" s="149"/>
      <c r="NM75" s="149"/>
      <c r="NN75" s="149"/>
      <c r="NO75" s="149"/>
      <c r="NP75" s="149"/>
      <c r="NQ75" s="149"/>
      <c r="NR75" s="150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228000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48"/>
      <c r="NE76" s="149"/>
      <c r="NF76" s="149"/>
      <c r="NG76" s="149"/>
      <c r="NH76" s="149"/>
      <c r="NI76" s="149"/>
      <c r="NJ76" s="149"/>
      <c r="NK76" s="149"/>
      <c r="NL76" s="149"/>
      <c r="NM76" s="149"/>
      <c r="NN76" s="149"/>
      <c r="NO76" s="149"/>
      <c r="NP76" s="149"/>
      <c r="NQ76" s="149"/>
      <c r="NR76" s="150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48"/>
      <c r="NE77" s="149"/>
      <c r="NF77" s="149"/>
      <c r="NG77" s="149"/>
      <c r="NH77" s="149"/>
      <c r="NI77" s="149"/>
      <c r="NJ77" s="149"/>
      <c r="NK77" s="149"/>
      <c r="NL77" s="149"/>
      <c r="NM77" s="149"/>
      <c r="NN77" s="149"/>
      <c r="NO77" s="149"/>
      <c r="NP77" s="149"/>
      <c r="NQ77" s="149"/>
      <c r="NR77" s="150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320.39999999999998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243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193.1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163.69999999999999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117.8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48"/>
      <c r="NE78" s="149"/>
      <c r="NF78" s="149"/>
      <c r="NG78" s="149"/>
      <c r="NH78" s="149"/>
      <c r="NI78" s="149"/>
      <c r="NJ78" s="149"/>
      <c r="NK78" s="149"/>
      <c r="NL78" s="149"/>
      <c r="NM78" s="149"/>
      <c r="NN78" s="149"/>
      <c r="NO78" s="149"/>
      <c r="NP78" s="149"/>
      <c r="NQ78" s="149"/>
      <c r="NR78" s="150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48"/>
      <c r="NE79" s="149"/>
      <c r="NF79" s="149"/>
      <c r="NG79" s="149"/>
      <c r="NH79" s="149"/>
      <c r="NI79" s="149"/>
      <c r="NJ79" s="149"/>
      <c r="NK79" s="149"/>
      <c r="NL79" s="149"/>
      <c r="NM79" s="149"/>
      <c r="NN79" s="149"/>
      <c r="NO79" s="149"/>
      <c r="NP79" s="149"/>
      <c r="NQ79" s="149"/>
      <c r="NR79" s="150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48"/>
      <c r="NE80" s="149"/>
      <c r="NF80" s="149"/>
      <c r="NG80" s="149"/>
      <c r="NH80" s="149"/>
      <c r="NI80" s="149"/>
      <c r="NJ80" s="149"/>
      <c r="NK80" s="149"/>
      <c r="NL80" s="149"/>
      <c r="NM80" s="149"/>
      <c r="NN80" s="149"/>
      <c r="NO80" s="149"/>
      <c r="NP80" s="149"/>
      <c r="NQ80" s="149"/>
      <c r="NR80" s="150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48"/>
      <c r="NE81" s="149"/>
      <c r="NF81" s="149"/>
      <c r="NG81" s="149"/>
      <c r="NH81" s="149"/>
      <c r="NI81" s="149"/>
      <c r="NJ81" s="149"/>
      <c r="NK81" s="149"/>
      <c r="NL81" s="149"/>
      <c r="NM81" s="149"/>
      <c r="NN81" s="149"/>
      <c r="NO81" s="149"/>
      <c r="NP81" s="149"/>
      <c r="NQ81" s="149"/>
      <c r="NR81" s="150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54"/>
      <c r="NE82" s="155"/>
      <c r="NF82" s="155"/>
      <c r="NG82" s="155"/>
      <c r="NH82" s="155"/>
      <c r="NI82" s="155"/>
      <c r="NJ82" s="155"/>
      <c r="NK82" s="155"/>
      <c r="NL82" s="155"/>
      <c r="NM82" s="155"/>
      <c r="NN82" s="155"/>
      <c r="NO82" s="155"/>
      <c r="NP82" s="155"/>
      <c r="NQ82" s="155"/>
      <c r="NR82" s="15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X+Fex1zhUnm8dCnZsRTbKNH7f34RIyH62M2RaOK8/GVlR1AySxC/rgKLMUYEyx4+Mm9DeV8wRAzYLKM3NL7NlA==" saltValue="JAW17RL3RdYBc78VDT0BIA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0" t="s">
        <v>58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2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37" t="s">
        <v>63</v>
      </c>
      <c r="Z4" s="138"/>
      <c r="AA4" s="138"/>
      <c r="AB4" s="138"/>
      <c r="AC4" s="138"/>
      <c r="AD4" s="138"/>
      <c r="AE4" s="138"/>
      <c r="AF4" s="138"/>
      <c r="AG4" s="138"/>
      <c r="AH4" s="138"/>
      <c r="AI4" s="139"/>
      <c r="AJ4" s="144" t="s">
        <v>64</v>
      </c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5" t="s">
        <v>65</v>
      </c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 t="s">
        <v>66</v>
      </c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5" t="s">
        <v>67</v>
      </c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 t="s">
        <v>68</v>
      </c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6" t="s">
        <v>69</v>
      </c>
      <c r="CN4" s="146" t="s">
        <v>70</v>
      </c>
      <c r="CO4" s="137" t="s">
        <v>71</v>
      </c>
      <c r="CP4" s="138"/>
      <c r="CQ4" s="138"/>
      <c r="CR4" s="138"/>
      <c r="CS4" s="138"/>
      <c r="CT4" s="138"/>
      <c r="CU4" s="138"/>
      <c r="CV4" s="138"/>
      <c r="CW4" s="138"/>
      <c r="CX4" s="138"/>
      <c r="CY4" s="139"/>
      <c r="CZ4" s="144" t="s">
        <v>72</v>
      </c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37" t="s">
        <v>73</v>
      </c>
      <c r="DL4" s="138"/>
      <c r="DM4" s="138"/>
      <c r="DN4" s="138"/>
      <c r="DO4" s="138"/>
      <c r="DP4" s="138"/>
      <c r="DQ4" s="138"/>
      <c r="DR4" s="138"/>
      <c r="DS4" s="138"/>
      <c r="DT4" s="138"/>
      <c r="DU4" s="139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47"/>
      <c r="CN5" s="147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100</v>
      </c>
      <c r="B6" s="60">
        <f>B8</f>
        <v>2020</v>
      </c>
      <c r="C6" s="60">
        <f t="shared" ref="C6:X6" si="1">C8</f>
        <v>122076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千葉県松戸市</v>
      </c>
      <c r="I6" s="60" t="str">
        <f t="shared" si="1"/>
        <v>松戸駅西口地下駐車場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 届出駐車場</v>
      </c>
      <c r="Q6" s="62" t="str">
        <f t="shared" si="1"/>
        <v>地下式</v>
      </c>
      <c r="R6" s="63">
        <f t="shared" si="1"/>
        <v>36</v>
      </c>
      <c r="S6" s="62" t="str">
        <f t="shared" si="1"/>
        <v>駅</v>
      </c>
      <c r="T6" s="62" t="str">
        <f t="shared" si="1"/>
        <v>有</v>
      </c>
      <c r="U6" s="63">
        <f t="shared" si="1"/>
        <v>7226</v>
      </c>
      <c r="V6" s="63">
        <f t="shared" si="1"/>
        <v>134</v>
      </c>
      <c r="W6" s="63">
        <f t="shared" si="1"/>
        <v>300</v>
      </c>
      <c r="X6" s="62" t="str">
        <f t="shared" si="1"/>
        <v>無</v>
      </c>
      <c r="Y6" s="64">
        <f>IF(Y8="-",NA(),Y8)</f>
        <v>154.1</v>
      </c>
      <c r="Z6" s="64">
        <f t="shared" ref="Z6:AH6" si="2">IF(Z8="-",NA(),Z8)</f>
        <v>170.2</v>
      </c>
      <c r="AA6" s="64">
        <f t="shared" si="2"/>
        <v>63.4</v>
      </c>
      <c r="AB6" s="64">
        <f t="shared" si="2"/>
        <v>117.9</v>
      </c>
      <c r="AC6" s="64">
        <f t="shared" si="2"/>
        <v>158.19999999999999</v>
      </c>
      <c r="AD6" s="64">
        <f t="shared" si="2"/>
        <v>206.5</v>
      </c>
      <c r="AE6" s="64">
        <f t="shared" si="2"/>
        <v>124.4</v>
      </c>
      <c r="AF6" s="64">
        <f t="shared" si="2"/>
        <v>126.3</v>
      </c>
      <c r="AG6" s="64">
        <f t="shared" si="2"/>
        <v>121.8</v>
      </c>
      <c r="AH6" s="64">
        <f t="shared" si="2"/>
        <v>100.6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17.100000000000001</v>
      </c>
      <c r="AP6" s="64">
        <f t="shared" si="3"/>
        <v>16.899999999999999</v>
      </c>
      <c r="AQ6" s="64">
        <f t="shared" si="3"/>
        <v>12.1</v>
      </c>
      <c r="AR6" s="64">
        <f t="shared" si="3"/>
        <v>6.5</v>
      </c>
      <c r="AS6" s="64">
        <f t="shared" si="3"/>
        <v>9.8000000000000007</v>
      </c>
      <c r="AT6" s="61" t="str">
        <f>IF(AT8="-","",IF(AT8="-","【-】","【"&amp;SUBSTITUTE(TEXT(AT8,"#,##0.0"),"-","△")&amp;"】"))</f>
        <v>【8.6】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158</v>
      </c>
      <c r="BA6" s="65">
        <f t="shared" si="4"/>
        <v>117</v>
      </c>
      <c r="BB6" s="65">
        <f t="shared" si="4"/>
        <v>96</v>
      </c>
      <c r="BC6" s="65">
        <f t="shared" si="4"/>
        <v>37</v>
      </c>
      <c r="BD6" s="65">
        <f t="shared" si="4"/>
        <v>9617</v>
      </c>
      <c r="BE6" s="63" t="str">
        <f>IF(BE8="-","",IF(BE8="-","【-】","【"&amp;SUBSTITUTE(TEXT(BE8,"#,##0"),"-","△")&amp;"】"))</f>
        <v>【2,345】</v>
      </c>
      <c r="BF6" s="64">
        <f>IF(BF8="-",NA(),BF8)</f>
        <v>35.1</v>
      </c>
      <c r="BG6" s="64">
        <f t="shared" ref="BG6:BO6" si="5">IF(BG8="-",NA(),BG8)</f>
        <v>41.2</v>
      </c>
      <c r="BH6" s="64">
        <f t="shared" si="5"/>
        <v>-58</v>
      </c>
      <c r="BI6" s="64">
        <f t="shared" si="5"/>
        <v>10.7</v>
      </c>
      <c r="BJ6" s="64">
        <f t="shared" si="5"/>
        <v>33.6</v>
      </c>
      <c r="BK6" s="64">
        <f t="shared" si="5"/>
        <v>15</v>
      </c>
      <c r="BL6" s="64">
        <f t="shared" si="5"/>
        <v>11.7</v>
      </c>
      <c r="BM6" s="64">
        <f t="shared" si="5"/>
        <v>9.6</v>
      </c>
      <c r="BN6" s="64">
        <f t="shared" si="5"/>
        <v>2.2000000000000002</v>
      </c>
      <c r="BO6" s="64">
        <f t="shared" si="5"/>
        <v>-74.8</v>
      </c>
      <c r="BP6" s="61" t="str">
        <f>IF(BP8="-","",IF(BP8="-","【-】","【"&amp;SUBSTITUTE(TEXT(BP8,"#,##0.0"),"-","△")&amp;"】"))</f>
        <v>【△65.9】</v>
      </c>
      <c r="BQ6" s="65">
        <f>IF(BQ8="-",NA(),BQ8)</f>
        <v>30610</v>
      </c>
      <c r="BR6" s="65">
        <f t="shared" ref="BR6:BZ6" si="6">IF(BR8="-",NA(),BR8)</f>
        <v>39294</v>
      </c>
      <c r="BS6" s="65">
        <f t="shared" si="6"/>
        <v>-57154</v>
      </c>
      <c r="BT6" s="65">
        <f t="shared" si="6"/>
        <v>16963</v>
      </c>
      <c r="BU6" s="65">
        <f t="shared" si="6"/>
        <v>30603</v>
      </c>
      <c r="BV6" s="65">
        <f t="shared" si="6"/>
        <v>37773</v>
      </c>
      <c r="BW6" s="65">
        <f t="shared" si="6"/>
        <v>33351</v>
      </c>
      <c r="BX6" s="65">
        <f t="shared" si="6"/>
        <v>18755</v>
      </c>
      <c r="BY6" s="65">
        <f t="shared" si="6"/>
        <v>16100</v>
      </c>
      <c r="BZ6" s="65">
        <f t="shared" si="6"/>
        <v>4993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101</v>
      </c>
      <c r="CM6" s="63">
        <f t="shared" ref="CM6:CN6" si="7">CM8</f>
        <v>2594774</v>
      </c>
      <c r="CN6" s="63">
        <f t="shared" si="7"/>
        <v>228000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320.39999999999998</v>
      </c>
      <c r="DF6" s="64">
        <f t="shared" si="8"/>
        <v>243</v>
      </c>
      <c r="DG6" s="64">
        <f t="shared" si="8"/>
        <v>193.1</v>
      </c>
      <c r="DH6" s="64">
        <f t="shared" si="8"/>
        <v>163.69999999999999</v>
      </c>
      <c r="DI6" s="64">
        <f t="shared" si="8"/>
        <v>117.8</v>
      </c>
      <c r="DJ6" s="61" t="str">
        <f>IF(DJ8="-","",IF(DJ8="-","【-】","【"&amp;SUBSTITUTE(TEXT(DJ8,"#,##0.0"),"-","△")&amp;"】"))</f>
        <v>【183.4】</v>
      </c>
      <c r="DK6" s="64">
        <f>IF(DK8="-",NA(),DK8)</f>
        <v>389.6</v>
      </c>
      <c r="DL6" s="64">
        <f t="shared" ref="DL6:DT6" si="9">IF(DL8="-",NA(),DL8)</f>
        <v>409</v>
      </c>
      <c r="DM6" s="64">
        <f t="shared" si="9"/>
        <v>435.8</v>
      </c>
      <c r="DN6" s="64">
        <f t="shared" si="9"/>
        <v>456.7</v>
      </c>
      <c r="DO6" s="64">
        <f t="shared" si="9"/>
        <v>400.7</v>
      </c>
      <c r="DP6" s="64">
        <f t="shared" si="9"/>
        <v>184.7</v>
      </c>
      <c r="DQ6" s="64">
        <f t="shared" si="9"/>
        <v>184.1</v>
      </c>
      <c r="DR6" s="64">
        <f t="shared" si="9"/>
        <v>188.2</v>
      </c>
      <c r="DS6" s="64">
        <f t="shared" si="9"/>
        <v>184.2</v>
      </c>
      <c r="DT6" s="64">
        <f t="shared" si="9"/>
        <v>153.80000000000001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103</v>
      </c>
      <c r="B7" s="60">
        <f t="shared" ref="B7:X7" si="10">B8</f>
        <v>2020</v>
      </c>
      <c r="C7" s="60">
        <f t="shared" si="10"/>
        <v>122076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千葉県　松戸市</v>
      </c>
      <c r="I7" s="60" t="str">
        <f t="shared" si="10"/>
        <v>松戸駅西口地下駐車場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 届出駐車場</v>
      </c>
      <c r="Q7" s="62" t="str">
        <f t="shared" si="10"/>
        <v>地下式</v>
      </c>
      <c r="R7" s="63">
        <f t="shared" si="10"/>
        <v>36</v>
      </c>
      <c r="S7" s="62" t="str">
        <f t="shared" si="10"/>
        <v>駅</v>
      </c>
      <c r="T7" s="62" t="str">
        <f t="shared" si="10"/>
        <v>有</v>
      </c>
      <c r="U7" s="63">
        <f t="shared" si="10"/>
        <v>7226</v>
      </c>
      <c r="V7" s="63">
        <f t="shared" si="10"/>
        <v>134</v>
      </c>
      <c r="W7" s="63">
        <f t="shared" si="10"/>
        <v>300</v>
      </c>
      <c r="X7" s="62" t="str">
        <f t="shared" si="10"/>
        <v>無</v>
      </c>
      <c r="Y7" s="64">
        <f>Y8</f>
        <v>154.1</v>
      </c>
      <c r="Z7" s="64">
        <f t="shared" ref="Z7:AH7" si="11">Z8</f>
        <v>170.2</v>
      </c>
      <c r="AA7" s="64">
        <f t="shared" si="11"/>
        <v>63.4</v>
      </c>
      <c r="AB7" s="64">
        <f t="shared" si="11"/>
        <v>117.9</v>
      </c>
      <c r="AC7" s="64">
        <f t="shared" si="11"/>
        <v>158.19999999999999</v>
      </c>
      <c r="AD7" s="64">
        <f t="shared" si="11"/>
        <v>206.5</v>
      </c>
      <c r="AE7" s="64">
        <f t="shared" si="11"/>
        <v>124.4</v>
      </c>
      <c r="AF7" s="64">
        <f t="shared" si="11"/>
        <v>126.3</v>
      </c>
      <c r="AG7" s="64">
        <f t="shared" si="11"/>
        <v>121.8</v>
      </c>
      <c r="AH7" s="64">
        <f t="shared" si="11"/>
        <v>100.6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17.100000000000001</v>
      </c>
      <c r="AP7" s="64">
        <f t="shared" si="12"/>
        <v>16.899999999999999</v>
      </c>
      <c r="AQ7" s="64">
        <f t="shared" si="12"/>
        <v>12.1</v>
      </c>
      <c r="AR7" s="64">
        <f t="shared" si="12"/>
        <v>6.5</v>
      </c>
      <c r="AS7" s="64">
        <f t="shared" si="12"/>
        <v>9.8000000000000007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158</v>
      </c>
      <c r="BA7" s="65">
        <f t="shared" si="13"/>
        <v>117</v>
      </c>
      <c r="BB7" s="65">
        <f t="shared" si="13"/>
        <v>96</v>
      </c>
      <c r="BC7" s="65">
        <f t="shared" si="13"/>
        <v>37</v>
      </c>
      <c r="BD7" s="65">
        <f t="shared" si="13"/>
        <v>9617</v>
      </c>
      <c r="BE7" s="63"/>
      <c r="BF7" s="64">
        <f>BF8</f>
        <v>35.1</v>
      </c>
      <c r="BG7" s="64">
        <f t="shared" ref="BG7:BO7" si="14">BG8</f>
        <v>41.2</v>
      </c>
      <c r="BH7" s="64">
        <f t="shared" si="14"/>
        <v>-58</v>
      </c>
      <c r="BI7" s="64">
        <f t="shared" si="14"/>
        <v>10.7</v>
      </c>
      <c r="BJ7" s="64">
        <f t="shared" si="14"/>
        <v>33.6</v>
      </c>
      <c r="BK7" s="64">
        <f t="shared" si="14"/>
        <v>15</v>
      </c>
      <c r="BL7" s="64">
        <f t="shared" si="14"/>
        <v>11.7</v>
      </c>
      <c r="BM7" s="64">
        <f t="shared" si="14"/>
        <v>9.6</v>
      </c>
      <c r="BN7" s="64">
        <f t="shared" si="14"/>
        <v>2.2000000000000002</v>
      </c>
      <c r="BO7" s="64">
        <f t="shared" si="14"/>
        <v>-74.8</v>
      </c>
      <c r="BP7" s="61"/>
      <c r="BQ7" s="65">
        <f>BQ8</f>
        <v>30610</v>
      </c>
      <c r="BR7" s="65">
        <f t="shared" ref="BR7:BZ7" si="15">BR8</f>
        <v>39294</v>
      </c>
      <c r="BS7" s="65">
        <f t="shared" si="15"/>
        <v>-57154</v>
      </c>
      <c r="BT7" s="65">
        <f t="shared" si="15"/>
        <v>16963</v>
      </c>
      <c r="BU7" s="65">
        <f t="shared" si="15"/>
        <v>30603</v>
      </c>
      <c r="BV7" s="65">
        <f t="shared" si="15"/>
        <v>37773</v>
      </c>
      <c r="BW7" s="65">
        <f t="shared" si="15"/>
        <v>33351</v>
      </c>
      <c r="BX7" s="65">
        <f t="shared" si="15"/>
        <v>18755</v>
      </c>
      <c r="BY7" s="65">
        <f t="shared" si="15"/>
        <v>16100</v>
      </c>
      <c r="BZ7" s="65">
        <f t="shared" si="15"/>
        <v>4993</v>
      </c>
      <c r="CA7" s="63"/>
      <c r="CB7" s="64" t="s">
        <v>104</v>
      </c>
      <c r="CC7" s="64" t="s">
        <v>104</v>
      </c>
      <c r="CD7" s="64" t="s">
        <v>104</v>
      </c>
      <c r="CE7" s="64" t="s">
        <v>104</v>
      </c>
      <c r="CF7" s="64" t="s">
        <v>104</v>
      </c>
      <c r="CG7" s="64" t="s">
        <v>104</v>
      </c>
      <c r="CH7" s="64" t="s">
        <v>104</v>
      </c>
      <c r="CI7" s="64" t="s">
        <v>104</v>
      </c>
      <c r="CJ7" s="64" t="s">
        <v>104</v>
      </c>
      <c r="CK7" s="64" t="s">
        <v>101</v>
      </c>
      <c r="CL7" s="61"/>
      <c r="CM7" s="63">
        <f>CM8</f>
        <v>2594774</v>
      </c>
      <c r="CN7" s="63">
        <f>CN8</f>
        <v>228000</v>
      </c>
      <c r="CO7" s="64" t="s">
        <v>104</v>
      </c>
      <c r="CP7" s="64" t="s">
        <v>104</v>
      </c>
      <c r="CQ7" s="64" t="s">
        <v>104</v>
      </c>
      <c r="CR7" s="64" t="s">
        <v>104</v>
      </c>
      <c r="CS7" s="64" t="s">
        <v>104</v>
      </c>
      <c r="CT7" s="64" t="s">
        <v>104</v>
      </c>
      <c r="CU7" s="64" t="s">
        <v>104</v>
      </c>
      <c r="CV7" s="64" t="s">
        <v>104</v>
      </c>
      <c r="CW7" s="64" t="s">
        <v>104</v>
      </c>
      <c r="CX7" s="64" t="s">
        <v>101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320.39999999999998</v>
      </c>
      <c r="DF7" s="64">
        <f t="shared" si="16"/>
        <v>243</v>
      </c>
      <c r="DG7" s="64">
        <f t="shared" si="16"/>
        <v>193.1</v>
      </c>
      <c r="DH7" s="64">
        <f t="shared" si="16"/>
        <v>163.69999999999999</v>
      </c>
      <c r="DI7" s="64">
        <f t="shared" si="16"/>
        <v>117.8</v>
      </c>
      <c r="DJ7" s="61"/>
      <c r="DK7" s="64">
        <f>DK8</f>
        <v>389.6</v>
      </c>
      <c r="DL7" s="64">
        <f t="shared" ref="DL7:DT7" si="17">DL8</f>
        <v>409</v>
      </c>
      <c r="DM7" s="64">
        <f t="shared" si="17"/>
        <v>435.8</v>
      </c>
      <c r="DN7" s="64">
        <f t="shared" si="17"/>
        <v>456.7</v>
      </c>
      <c r="DO7" s="64">
        <f t="shared" si="17"/>
        <v>400.7</v>
      </c>
      <c r="DP7" s="64">
        <f t="shared" si="17"/>
        <v>184.7</v>
      </c>
      <c r="DQ7" s="64">
        <f t="shared" si="17"/>
        <v>184.1</v>
      </c>
      <c r="DR7" s="64">
        <f t="shared" si="17"/>
        <v>188.2</v>
      </c>
      <c r="DS7" s="64">
        <f t="shared" si="17"/>
        <v>184.2</v>
      </c>
      <c r="DT7" s="64">
        <f t="shared" si="17"/>
        <v>153.80000000000001</v>
      </c>
      <c r="DU7" s="61"/>
    </row>
    <row r="8" spans="1:125" s="66" customFormat="1" x14ac:dyDescent="0.15">
      <c r="A8" s="49"/>
      <c r="B8" s="67">
        <v>2020</v>
      </c>
      <c r="C8" s="67">
        <v>122076</v>
      </c>
      <c r="D8" s="67">
        <v>47</v>
      </c>
      <c r="E8" s="67">
        <v>14</v>
      </c>
      <c r="F8" s="67">
        <v>0</v>
      </c>
      <c r="G8" s="67">
        <v>1</v>
      </c>
      <c r="H8" s="67" t="s">
        <v>105</v>
      </c>
      <c r="I8" s="67" t="s">
        <v>106</v>
      </c>
      <c r="J8" s="67" t="s">
        <v>107</v>
      </c>
      <c r="K8" s="67" t="s">
        <v>108</v>
      </c>
      <c r="L8" s="67" t="s">
        <v>109</v>
      </c>
      <c r="M8" s="67" t="s">
        <v>110</v>
      </c>
      <c r="N8" s="67" t="s">
        <v>111</v>
      </c>
      <c r="O8" s="68" t="s">
        <v>112</v>
      </c>
      <c r="P8" s="69" t="s">
        <v>113</v>
      </c>
      <c r="Q8" s="69" t="s">
        <v>114</v>
      </c>
      <c r="R8" s="70">
        <v>36</v>
      </c>
      <c r="S8" s="69" t="s">
        <v>115</v>
      </c>
      <c r="T8" s="69" t="s">
        <v>116</v>
      </c>
      <c r="U8" s="70">
        <v>7226</v>
      </c>
      <c r="V8" s="70">
        <v>134</v>
      </c>
      <c r="W8" s="70">
        <v>300</v>
      </c>
      <c r="X8" s="69" t="s">
        <v>117</v>
      </c>
      <c r="Y8" s="71">
        <v>154.1</v>
      </c>
      <c r="Z8" s="71">
        <v>170.2</v>
      </c>
      <c r="AA8" s="71">
        <v>63.4</v>
      </c>
      <c r="AB8" s="71">
        <v>117.9</v>
      </c>
      <c r="AC8" s="71">
        <v>158.19999999999999</v>
      </c>
      <c r="AD8" s="71">
        <v>206.5</v>
      </c>
      <c r="AE8" s="71">
        <v>124.4</v>
      </c>
      <c r="AF8" s="71">
        <v>126.3</v>
      </c>
      <c r="AG8" s="71">
        <v>121.8</v>
      </c>
      <c r="AH8" s="71">
        <v>100.6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17.100000000000001</v>
      </c>
      <c r="AP8" s="71">
        <v>16.899999999999999</v>
      </c>
      <c r="AQ8" s="71">
        <v>12.1</v>
      </c>
      <c r="AR8" s="71">
        <v>6.5</v>
      </c>
      <c r="AS8" s="71">
        <v>9.8000000000000007</v>
      </c>
      <c r="AT8" s="68">
        <v>8.6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158</v>
      </c>
      <c r="BA8" s="72">
        <v>117</v>
      </c>
      <c r="BB8" s="72">
        <v>96</v>
      </c>
      <c r="BC8" s="72">
        <v>37</v>
      </c>
      <c r="BD8" s="72">
        <v>9617</v>
      </c>
      <c r="BE8" s="72">
        <v>2345</v>
      </c>
      <c r="BF8" s="71">
        <v>35.1</v>
      </c>
      <c r="BG8" s="71">
        <v>41.2</v>
      </c>
      <c r="BH8" s="71">
        <v>-58</v>
      </c>
      <c r="BI8" s="71">
        <v>10.7</v>
      </c>
      <c r="BJ8" s="71">
        <v>33.6</v>
      </c>
      <c r="BK8" s="71">
        <v>15</v>
      </c>
      <c r="BL8" s="71">
        <v>11.7</v>
      </c>
      <c r="BM8" s="71">
        <v>9.6</v>
      </c>
      <c r="BN8" s="71">
        <v>2.2000000000000002</v>
      </c>
      <c r="BO8" s="71">
        <v>-74.8</v>
      </c>
      <c r="BP8" s="68">
        <v>-65.900000000000006</v>
      </c>
      <c r="BQ8" s="72">
        <v>30610</v>
      </c>
      <c r="BR8" s="72">
        <v>39294</v>
      </c>
      <c r="BS8" s="72">
        <v>-57154</v>
      </c>
      <c r="BT8" s="73">
        <v>16963</v>
      </c>
      <c r="BU8" s="73">
        <v>30603</v>
      </c>
      <c r="BV8" s="72">
        <v>37773</v>
      </c>
      <c r="BW8" s="72">
        <v>33351</v>
      </c>
      <c r="BX8" s="72">
        <v>18755</v>
      </c>
      <c r="BY8" s="72">
        <v>16100</v>
      </c>
      <c r="BZ8" s="72">
        <v>4993</v>
      </c>
      <c r="CA8" s="70">
        <v>3932</v>
      </c>
      <c r="CB8" s="71" t="s">
        <v>109</v>
      </c>
      <c r="CC8" s="71" t="s">
        <v>109</v>
      </c>
      <c r="CD8" s="71" t="s">
        <v>109</v>
      </c>
      <c r="CE8" s="71" t="s">
        <v>109</v>
      </c>
      <c r="CF8" s="71" t="s">
        <v>109</v>
      </c>
      <c r="CG8" s="71" t="s">
        <v>109</v>
      </c>
      <c r="CH8" s="71" t="s">
        <v>109</v>
      </c>
      <c r="CI8" s="71" t="s">
        <v>109</v>
      </c>
      <c r="CJ8" s="71" t="s">
        <v>109</v>
      </c>
      <c r="CK8" s="71" t="s">
        <v>109</v>
      </c>
      <c r="CL8" s="68" t="s">
        <v>109</v>
      </c>
      <c r="CM8" s="70">
        <v>2594774</v>
      </c>
      <c r="CN8" s="70">
        <v>228000</v>
      </c>
      <c r="CO8" s="71" t="s">
        <v>109</v>
      </c>
      <c r="CP8" s="71" t="s">
        <v>109</v>
      </c>
      <c r="CQ8" s="71" t="s">
        <v>109</v>
      </c>
      <c r="CR8" s="71" t="s">
        <v>109</v>
      </c>
      <c r="CS8" s="71" t="s">
        <v>109</v>
      </c>
      <c r="CT8" s="71" t="s">
        <v>109</v>
      </c>
      <c r="CU8" s="71" t="s">
        <v>109</v>
      </c>
      <c r="CV8" s="71" t="s">
        <v>109</v>
      </c>
      <c r="CW8" s="71" t="s">
        <v>109</v>
      </c>
      <c r="CX8" s="71" t="s">
        <v>109</v>
      </c>
      <c r="CY8" s="68" t="s">
        <v>109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320.39999999999998</v>
      </c>
      <c r="DF8" s="71">
        <v>243</v>
      </c>
      <c r="DG8" s="71">
        <v>193.1</v>
      </c>
      <c r="DH8" s="71">
        <v>163.69999999999999</v>
      </c>
      <c r="DI8" s="71">
        <v>117.8</v>
      </c>
      <c r="DJ8" s="68">
        <v>183.4</v>
      </c>
      <c r="DK8" s="71">
        <v>389.6</v>
      </c>
      <c r="DL8" s="71">
        <v>409</v>
      </c>
      <c r="DM8" s="71">
        <v>435.8</v>
      </c>
      <c r="DN8" s="71">
        <v>456.7</v>
      </c>
      <c r="DO8" s="71">
        <v>400.7</v>
      </c>
      <c r="DP8" s="71">
        <v>184.7</v>
      </c>
      <c r="DQ8" s="71">
        <v>184.1</v>
      </c>
      <c r="DR8" s="71">
        <v>188.2</v>
      </c>
      <c r="DS8" s="71">
        <v>184.2</v>
      </c>
      <c r="DT8" s="71">
        <v>153.80000000000001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118</v>
      </c>
      <c r="C10" s="78" t="s">
        <v>119</v>
      </c>
      <c r="D10" s="78" t="s">
        <v>120</v>
      </c>
      <c r="E10" s="78" t="s">
        <v>121</v>
      </c>
      <c r="F10" s="78" t="s">
        <v>122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岡田 学</cp:lastModifiedBy>
  <cp:lastPrinted>2022-01-24T06:29:08Z</cp:lastPrinted>
  <dcterms:created xsi:type="dcterms:W3CDTF">2021-12-17T06:00:46Z</dcterms:created>
  <dcterms:modified xsi:type="dcterms:W3CDTF">2022-01-24T06:39:07Z</dcterms:modified>
  <cp:category/>
</cp:coreProperties>
</file>