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4週目 柳本作成済miyaロック済\"/>
    </mc:Choice>
  </mc:AlternateContent>
  <xr:revisionPtr revIDLastSave="0" documentId="13_ncr:1_{C9BE339A-65DF-42D7-B865-33FFB4A846CE}" xr6:coauthVersionLast="47" xr6:coauthVersionMax="47" xr10:uidLastSave="{00000000-0000-0000-0000-000000000000}"/>
  <workbookProtection workbookAlgorithmName="SHA-512" workbookHashValue="009TmUD5aI+esMB0ZRDE28/WI/tyWQ0SNTIAVjbbuAn24Ap19vpEdab7KjRU9RSy4jUfc2bySS2dFkFYOcq9JQ==" workbookSaltValue="tK4e75XmVqFIq96Z3AVKGw=="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4" i="4"/>
  <c r="Q39" i="4"/>
  <c r="P39" i="4"/>
  <c r="Q38" i="4"/>
  <c r="P38" i="4"/>
  <c r="Q37" i="4"/>
  <c r="P37" i="4"/>
  <c r="Q36" i="4"/>
  <c r="P36" i="4"/>
  <c r="Q35" i="4"/>
  <c r="P35" i="4"/>
  <c r="Q34" i="4"/>
  <c r="Q33" i="4"/>
  <c r="P33" i="4"/>
  <c r="Q44" i="4"/>
  <c r="P44" i="4"/>
  <c r="Q43" i="4"/>
  <c r="P43" i="4"/>
  <c r="Q42" i="4"/>
  <c r="P42" i="4"/>
  <c r="Q41" i="4"/>
  <c r="Q40" i="4"/>
  <c r="P40" i="4"/>
  <c r="Q55" i="4"/>
  <c r="P55" i="4"/>
  <c r="Q47" i="4"/>
  <c r="P47" i="4"/>
  <c r="Q46" i="4"/>
  <c r="P46" i="4"/>
  <c r="Q45"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<sst xmlns="http://schemas.openxmlformats.org/spreadsheetml/2006/main" count="556" uniqueCount="223">
  <si>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</si>
  <si>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</si>
  <si>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</si>
  <si>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</si>
  <si>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</si>
  <si>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</si>
  <si>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</si>
  <si>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</si>
  <si>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</si>
  <si>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</si>
  <si>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</si>
  <si>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</si>
  <si>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</si>
  <si>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</si>
  <si>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</si>
  <si>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</si>
  <si>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</si>
  <si>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</si>
  <si>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</si>
  <si>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</si>
  <si>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</si>
  <si>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</si>
  <si>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</si>
  <si>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</si>
  <si>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</si>
  <si>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</si>
  <si>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</si>
  <si>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</si>
  <si>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</si>
  <si>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</si>
  <si>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</si>
  <si>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</si>
  <si>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</si>
  <si>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</si>
  <si>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</si>
  <si>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</si>
  <si>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</si>
  <si>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</si>
  <si>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</si>
  <si>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</si>
  <si>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</si>
  <si>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</si>
  <si>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</si>
  <si>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</si>
  <si>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</si>
  <si>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</si>
  <si>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</si>
  <si>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</si>
  <si>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</si>
  <si>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</si>
  <si>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</si>
  <si>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</si>
  <si>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</si>
  <si>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</si>
  <si>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</si>
  <si>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</si>
  <si>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</si>
  <si>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</si>
  <si>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</si>
  <si>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</si>
  <si>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</si>
  <si>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</si>
  <si>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</si>
  <si>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</si>
  <si>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</si>
  <si>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</si>
  <si>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</si>
  <si>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</si>
  <si>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</si>
  <si>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</si>
  <si>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</si>
  <si>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</si>
  <si>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</si>
  <si>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</si>
  <si>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</si>
  <si>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</si>
  <si>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</si>
  <si>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</si>
  <si>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</si>
  <si>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</si>
  <si>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</si>
  <si>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</si>
  <si>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</si>
  <si>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</si>
  <si>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</si>
  <si>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</si>
  <si>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</si>
  <si>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</si>
  <si>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</si>
  <si>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</si>
  <si>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</si>
  <si>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一般競争入札</t>
  </si>
  <si>
    <t>松戸市立保育所一般廃棄物収集運搬業務委託（第１地区）</t>
  </si>
  <si>
    <t>松戸市立小金北保育所他３か所</t>
  </si>
  <si>
    <t>保育課</t>
  </si>
  <si>
    <t>宮本　愛菜</t>
  </si>
  <si>
    <t>「廃棄物処理」部門の「一般廃棄物処理（収集・運搬）」</t>
  </si>
  <si>
    <t>松戸市立保育所一般廃棄物収集運搬業務委託（第２地区）</t>
  </si>
  <si>
    <t>松戸市立小金原保育所他４か所</t>
  </si>
  <si>
    <t>松戸市立保育所一般廃棄物収集運搬業務委託（第３地区）</t>
  </si>
  <si>
    <t>松戸市立馬橋西保育所他３か所</t>
  </si>
  <si>
    <t>松戸市立保育所一般廃棄物収集運搬業務委託（第４地区）</t>
  </si>
  <si>
    <t>松戸市立八柱保育所他３か所</t>
  </si>
  <si>
    <t>白井聖地公園し尿等収集運搬委託</t>
  </si>
  <si>
    <t>白井市平塚地先</t>
  </si>
  <si>
    <t>予防衛生課</t>
  </si>
  <si>
    <t>井上　雅晴</t>
  </si>
  <si>
    <t>印ば最終処分場浸出水運搬業務委託</t>
  </si>
  <si>
    <t>印西市松虫４０８番地</t>
  </si>
  <si>
    <t>廃棄物対策課</t>
  </si>
  <si>
    <t>鏑木　秀樹</t>
  </si>
  <si>
    <t>東部クリーンセンター一般廃棄物運搬業務委託</t>
  </si>
  <si>
    <t>松戸市高塚新田３５２番地</t>
  </si>
  <si>
    <t>東部クリーンセンター</t>
  </si>
  <si>
    <t>青木　駿典</t>
  </si>
  <si>
    <t>「廃棄物処理部門」の「一般廃棄物処理(収集・運搬)」</t>
  </si>
  <si>
    <t>衛生害虫等（ユスリカ）駆除業務委託</t>
  </si>
  <si>
    <t>松戸市が指定する場所</t>
  </si>
  <si>
    <t>環境保全課</t>
  </si>
  <si>
    <t>吉本　大介</t>
  </si>
  <si>
    <t>「緑地管理・道路清掃」部門の「害虫駆除（防除業）」</t>
  </si>
  <si>
    <t>公園緑地害虫駆除委託</t>
  </si>
  <si>
    <t>松戸市市内一円</t>
  </si>
  <si>
    <t>公園緑地課</t>
  </si>
  <si>
    <t>北川茂和</t>
  </si>
  <si>
    <t>「緑地管理・道路清掃部門」の「害虫駆除（防除業）」</t>
  </si>
  <si>
    <t>街路樹等病害虫駆除委託</t>
  </si>
  <si>
    <t>松戸市内一円</t>
  </si>
  <si>
    <t>みどりと花の課</t>
  </si>
  <si>
    <t>上村 一也</t>
  </si>
  <si>
    <t>松戸駅周辺草花管理委託</t>
  </si>
  <si>
    <t>松戸市本町他</t>
  </si>
  <si>
    <t>今井　涼太</t>
  </si>
  <si>
    <t>「緑地管理・道路清掃部門」の「除草・緑地管理」及び「樹木管理」</t>
  </si>
  <si>
    <t>本町地区草花管理委託</t>
  </si>
  <si>
    <t>松戸市本町１１番６地先他</t>
  </si>
  <si>
    <t>駅前ロータリー管理委託</t>
  </si>
  <si>
    <t>公共緑地等管理委託</t>
  </si>
  <si>
    <t>大図　啓介</t>
  </si>
  <si>
    <t>公共樹林地他管理委託</t>
  </si>
  <si>
    <t>街路樹管理委託</t>
  </si>
  <si>
    <t>街路樹マス除草及び低木刈込み委託（中央地区）</t>
  </si>
  <si>
    <t>松戸市中央地区</t>
  </si>
  <si>
    <t>若山　拓樹</t>
  </si>
  <si>
    <t>街路樹マス除草及び低木刈込み委託（西部地区）</t>
  </si>
  <si>
    <t>松戸市西部地区</t>
  </si>
  <si>
    <t>街路樹マス除草及び低木刈込み委託（南部地区）</t>
  </si>
  <si>
    <t>松戸市南部地区</t>
  </si>
  <si>
    <t>街路樹マス除草及び低木刈込み委託（北部地区）</t>
  </si>
  <si>
    <t>松戸市北部地区</t>
  </si>
  <si>
    <t>市内草花管理委託（北部地区）</t>
  </si>
  <si>
    <t>市内草花管理委託（南部地区）</t>
  </si>
  <si>
    <t>グリーンベルト等管理委託（西部地区）</t>
  </si>
  <si>
    <t>グリーンベルト等管理委託（東部地区）</t>
  </si>
  <si>
    <t>松戸市東部地区</t>
  </si>
  <si>
    <t>下矢切スーパー堤防桜並木管理委託</t>
  </si>
  <si>
    <t>松戸市下矢切地先</t>
  </si>
  <si>
    <t>街路樹ムクドリ対策せん定委託</t>
  </si>
  <si>
    <t>緑地管理協定地区維持管理委託</t>
  </si>
  <si>
    <t>緑地管理協定地区</t>
  </si>
  <si>
    <t>街路樹枯枝等除去委託</t>
  </si>
  <si>
    <t>オープンフォレスト支援樹林管理委託</t>
  </si>
  <si>
    <t>日笠朋美</t>
  </si>
  <si>
    <t>「緑地管理・道路清掃部門」の「樹木管理」</t>
  </si>
  <si>
    <t>街路樹・公共樹林等パトロール管理事業委託</t>
  </si>
  <si>
    <t>光と風の広場管理委託</t>
  </si>
  <si>
    <t>松戸市千駄堀地内</t>
  </si>
  <si>
    <t>公園緑地課・２１世紀の森と広場管理事務所</t>
  </si>
  <si>
    <t>佐藤　樹</t>
  </si>
  <si>
    <t>「緑地管理・道路清掃部門」の「樹木管理」、「公園清掃」及び「除草・緑地管理」</t>
  </si>
  <si>
    <t>水とこかげの広場他管理委託</t>
  </si>
  <si>
    <t>みどりの里管理委託</t>
  </si>
  <si>
    <t>野口　大輔</t>
  </si>
  <si>
    <t>既存樹林地他管理委託</t>
  </si>
  <si>
    <t>五十嵐　慧</t>
  </si>
  <si>
    <t>野草園他管理委託</t>
  </si>
  <si>
    <t>カシノナガキクイムシ及び倒木対策業務委託</t>
  </si>
  <si>
    <t>つどいの広場芝管理委託</t>
  </si>
  <si>
    <t>松戸市シニア交流センター他１か所空調機保守点検業務委託</t>
  </si>
  <si>
    <t>松戸市旭町一丁目１７４番地他１か所</t>
  </si>
  <si>
    <t>高齢者支援課</t>
  </si>
  <si>
    <t>尾上　剛志</t>
  </si>
  <si>
    <t>「建物設備等保守・修繕部門」の「冷暖房設備保守点検」</t>
  </si>
  <si>
    <t>松戸市立小中学校一般廃棄物収集運搬処理業務委託（第１地区）</t>
  </si>
  <si>
    <t>松戸市立小金北小学校他８校</t>
  </si>
  <si>
    <t>学校財務課</t>
  </si>
  <si>
    <t>熊谷　友菜</t>
  </si>
  <si>
    <t>松戸市立小中学校一般廃棄物収集運搬処理業務委託（第２地区）</t>
  </si>
  <si>
    <t>松戸市立中部小学校他８校</t>
  </si>
  <si>
    <t>松戸市立小中学校一般廃棄物収集運搬処理業務委託（第３地区）</t>
  </si>
  <si>
    <t>松戸市立高木第二小学校他６校</t>
  </si>
  <si>
    <t>松戸市立小中学校一般廃棄物収集運搬処理業務委託（第４地区）</t>
  </si>
  <si>
    <t>松戸市立高木小学校他９校</t>
  </si>
  <si>
    <t>松戸市立小中学校一般廃棄物収集運搬処理業務委託（第５地区）</t>
  </si>
  <si>
    <t>松戸市立常盤平第一小学校他９校</t>
  </si>
  <si>
    <t>松戸市立小中学校一般廃棄物収集運搬処理業務委託（第６地区）</t>
  </si>
  <si>
    <t>松戸市立稔台小学校他９校</t>
  </si>
  <si>
    <t>松戸市立小中学校一般廃棄物収集運搬処理業務委託（第７地区）</t>
  </si>
  <si>
    <t>松戸市立東部小学校他１０校</t>
  </si>
  <si>
    <t>松戸市立小中学校再生紙類回収業務委託（北部）</t>
  </si>
  <si>
    <t>松戸市立馬橋小学校他２２校</t>
  </si>
  <si>
    <t>松戸市立小中学校再生紙類回収業務委託（東部）</t>
  </si>
  <si>
    <t>松戸市立高木小学校他２０校</t>
  </si>
  <si>
    <t>松戸市立小中学校再生紙類回収業務委託（南部）</t>
  </si>
  <si>
    <t>松戸市立中部小学校他２１校</t>
  </si>
  <si>
    <t>松戸市立小中学校草木収集運搬業務委託（第Ａ地区）</t>
  </si>
  <si>
    <t>松戸市立馬橋小学校他１６校</t>
  </si>
  <si>
    <t>松戸市立小中学校草木収集運搬業務委託（第Ｂ地区）</t>
  </si>
  <si>
    <t>松戸市立高木小学校他１５校</t>
  </si>
  <si>
    <t>松戸市立小中学校草木収集運搬業務委託（第Ｃ地区）</t>
  </si>
  <si>
    <t>松戸市立常盤平第一小学校他１６校</t>
  </si>
  <si>
    <t>松戸市立小中学校草木収集運搬業務委託（第Ｄ地区）</t>
  </si>
  <si>
    <t>松戸市立中部小学校他１５校</t>
  </si>
  <si>
    <t>松戸市立小中学校樹木害虫駆除業務委託</t>
  </si>
  <si>
    <t>松戸市立中部小学校ほか６５校</t>
  </si>
  <si>
    <t>学校施設課</t>
  </si>
  <si>
    <t>花牟礼　隆太</t>
  </si>
  <si>
    <t>「緑地管理・道路清掃」部門の「害虫駆除」</t>
  </si>
  <si>
    <t>江戸川河川敷スポーツ広場し尿等収集運搬委託</t>
  </si>
  <si>
    <t>松戸市古ケ崎地先他</t>
  </si>
  <si>
    <t>スポーツ振興課・スポーツ施設担当室</t>
  </si>
  <si>
    <t>小宮　諒太郎</t>
  </si>
  <si>
    <t>「緑地管理・道路清掃部門」の「公園清掃」及び「除草・緑地管理」</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</si>
</sst>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36" borderId="10" xfId="0" applyFill="1" applyBorder="1" applyAlignment="1">
      <alignment horizontal="center" vertical="center"/>
    </xf>
    <xf numFmtId="0" fontId="0" fillId="36" borderId="10" xfId="0" applyFill="1" applyBorder="1" applyAlignment="1">
      <alignment vertical="center" shrinkToFit="1"/>
    </xf>
    <xf numFmtId="0" fontId="0" fillId="0" borderId="23" xfId="0" applyBorder="1" applyAlignment="1">
      <alignment horizontal="center" vertical="center"/>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3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G53" sqref="G53"/>
    </sheetView>
  </sheetViews>
  <sheetFormatPr defaultColWidth="6.7265625" defaultRowHeight="18.3" x14ac:dyDescent="0.5"/>
  <cols>
    <col min="1" max="1" width="2" style="10" customWidth="1"/>
    <col min="2" max="2" width="3.54296875" style="10" customWidth="1"/>
    <col min="3" max="3" width="15.8164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36328125" style="10" bestFit="1" customWidth="1"/>
    <col min="11" max="16384" width="6.7265625" style="10"/>
  </cols>
  <sheetData>
    <row r="1" spans="2:10" ht="18.7" customHeight="1" x14ac:dyDescent="0.5">
      <c r="B1" s="86" t="s">
        <v>26</v>
      </c>
      <c r="C1" s="86"/>
      <c r="D1" s="87" t="str">
        <f>IFERROR(VLOOKUP(D18,非表示にするよ!D:P,13,0),"")</f>
        <v/>
      </c>
      <c r="E1" s="87"/>
      <c r="F1" s="87"/>
      <c r="G1" s="87"/>
      <c r="H1" s="9"/>
    </row>
    <row r="2" spans="2:10" ht="20.25" customHeight="1" x14ac:dyDescent="0.5">
      <c r="B2" s="88" t="s">
        <v>0</v>
      </c>
      <c r="C2" s="89"/>
      <c r="D2" s="89"/>
      <c r="E2" s="89"/>
      <c r="F2" s="89"/>
      <c r="G2" s="89"/>
      <c r="H2" s="90"/>
    </row>
    <row r="3" spans="2:10" ht="20.25" customHeight="1" x14ac:dyDescent="0.5">
      <c r="B3" s="74" t="s">
        <v>82</v>
      </c>
      <c r="C3" s="75"/>
      <c r="D3" s="75"/>
      <c r="E3" s="75"/>
      <c r="F3" s="75"/>
      <c r="G3" s="75"/>
      <c r="H3" s="76"/>
    </row>
    <row r="4" spans="2:10" ht="20.25" customHeight="1" x14ac:dyDescent="0.5">
      <c r="B4" s="74" t="s">
        <v>1</v>
      </c>
      <c r="C4" s="75"/>
      <c r="D4" s="75"/>
      <c r="E4" s="75"/>
      <c r="F4" s="75"/>
      <c r="G4" s="75"/>
      <c r="H4" s="76"/>
    </row>
    <row r="5" spans="2:10" ht="20.25" customHeight="1" x14ac:dyDescent="0.5">
      <c r="B5" s="74" t="s">
        <v>73</v>
      </c>
      <c r="C5" s="75"/>
      <c r="D5" s="75"/>
      <c r="E5" s="75"/>
      <c r="F5" s="75"/>
      <c r="G5" s="75"/>
      <c r="H5" s="76"/>
    </row>
    <row r="6" spans="2:10" ht="20.25" customHeight="1" x14ac:dyDescent="0.5">
      <c r="B6" s="84" t="s">
        <v>2</v>
      </c>
      <c r="C6" s="85"/>
      <c r="D6" s="85"/>
      <c r="E6" s="85"/>
      <c r="F6" s="85"/>
      <c r="G6" s="24"/>
      <c r="H6" s="11"/>
    </row>
    <row r="7" spans="2:10" ht="20.25" customHeight="1" x14ac:dyDescent="0.5">
      <c r="B7" s="84" t="s">
        <v>18</v>
      </c>
      <c r="C7" s="85"/>
      <c r="D7" s="85"/>
      <c r="E7" s="85"/>
      <c r="F7" s="85"/>
      <c r="G7" s="24"/>
      <c r="H7" s="11"/>
    </row>
    <row r="8" spans="2:10" ht="20.25" customHeight="1" x14ac:dyDescent="0.5">
      <c r="B8" s="84" t="s">
        <v>19</v>
      </c>
      <c r="C8" s="85"/>
      <c r="D8" s="85"/>
      <c r="E8" s="85"/>
      <c r="F8" s="85"/>
      <c r="G8" s="24"/>
      <c r="H8" s="11"/>
      <c r="J8" s="37"/>
    </row>
    <row r="9" spans="2:10" ht="20.25" customHeight="1" x14ac:dyDescent="0.5">
      <c r="B9" s="74"/>
      <c r="C9" s="75"/>
      <c r="D9" s="75"/>
      <c r="E9" s="75"/>
      <c r="F9" s="75"/>
      <c r="G9" s="75"/>
      <c r="H9" s="76"/>
    </row>
    <row r="10" spans="2:10" ht="20.25" customHeight="1" x14ac:dyDescent="0.5">
      <c r="B10" s="77" t="s">
        <v>41</v>
      </c>
      <c r="C10" s="78"/>
      <c r="D10" s="78"/>
      <c r="E10" s="78"/>
      <c r="F10" s="78"/>
      <c r="G10" s="78"/>
      <c r="H10" s="79"/>
    </row>
    <row r="11" spans="2:10" ht="20.25" customHeight="1" x14ac:dyDescent="0.5">
      <c r="B11" s="77" t="s">
        <v>40</v>
      </c>
      <c r="C11" s="78"/>
      <c r="D11" s="78"/>
      <c r="E11" s="78"/>
      <c r="F11" s="78"/>
      <c r="G11" s="78"/>
      <c r="H11" s="79"/>
    </row>
    <row r="12" spans="2:10" ht="20.25" customHeight="1" x14ac:dyDescent="0.5">
      <c r="B12" s="77" t="s">
        <v>20</v>
      </c>
      <c r="C12" s="78"/>
      <c r="D12" s="78"/>
      <c r="E12" s="78"/>
      <c r="F12" s="78"/>
      <c r="G12" s="78"/>
      <c r="H12" s="79"/>
    </row>
    <row r="13" spans="2:10" ht="20.25" customHeight="1" x14ac:dyDescent="0.5">
      <c r="B13" s="77" t="s">
        <v>87</v>
      </c>
      <c r="C13" s="78"/>
      <c r="D13" s="78"/>
      <c r="E13" s="78"/>
      <c r="F13" s="78"/>
      <c r="G13" s="78"/>
      <c r="H13" s="79"/>
    </row>
    <row r="14" spans="2:10" ht="20.25" customHeight="1" x14ac:dyDescent="0.5">
      <c r="B14" s="77" t="s">
        <v>88</v>
      </c>
      <c r="C14" s="78"/>
      <c r="D14" s="78"/>
      <c r="E14" s="78"/>
      <c r="F14" s="78"/>
      <c r="G14" s="78"/>
      <c r="H14" s="79"/>
    </row>
    <row r="15" spans="2:10" ht="20.25" customHeight="1" x14ac:dyDescent="0.5">
      <c r="B15" s="91" t="s">
        <v>89</v>
      </c>
      <c r="C15" s="92"/>
      <c r="D15" s="92"/>
      <c r="E15" s="92"/>
      <c r="F15" s="92"/>
      <c r="G15" s="92"/>
      <c r="H15" s="93"/>
    </row>
    <row r="16" spans="2:10" ht="20.25" customHeight="1" x14ac:dyDescent="0.5">
      <c r="B16" s="80" t="s">
        <v>3</v>
      </c>
      <c r="C16" s="81"/>
      <c r="D16" s="81"/>
      <c r="E16" s="81"/>
      <c r="F16" s="81"/>
      <c r="G16" s="81"/>
      <c r="H16" s="82"/>
    </row>
    <row r="17" spans="2:8" ht="20.25" customHeight="1" x14ac:dyDescent="0.5">
      <c r="B17" s="74" t="s">
        <v>21</v>
      </c>
      <c r="C17" s="75"/>
      <c r="D17" s="75"/>
      <c r="E17" s="75"/>
      <c r="F17" s="75"/>
      <c r="G17" s="75"/>
      <c r="H17" s="76"/>
    </row>
    <row r="18" spans="2:8" ht="20.25" customHeight="1" x14ac:dyDescent="0.5">
      <c r="B18" s="12" t="s">
        <v>15</v>
      </c>
      <c r="C18" s="13"/>
      <c r="D18" s="14"/>
      <c r="E18" s="15" t="s">
        <v>14</v>
      </c>
      <c r="F18" s="15"/>
      <c r="G18" s="15"/>
      <c r="H18" s="11"/>
    </row>
    <row r="19" spans="2:8" ht="20.25" customHeight="1" x14ac:dyDescent="0.5">
      <c r="B19" s="12" t="s">
        <v>16</v>
      </c>
      <c r="C19" s="15"/>
      <c r="D19" s="83" t="str">
        <f>IFERROR(VLOOKUP($D$18,非表示にするよ!D:E,2,0),"")</f>
        <v/>
      </c>
      <c r="E19" s="83"/>
      <c r="F19" s="83"/>
      <c r="G19" s="83"/>
      <c r="H19" s="11"/>
    </row>
    <row r="20" spans="2:8" ht="20.25" customHeight="1" x14ac:dyDescent="0.5">
      <c r="B20" s="12" t="s">
        <v>17</v>
      </c>
      <c r="C20" s="15"/>
      <c r="D20" s="83" t="str">
        <f>IFERROR(VLOOKUP($D$18,非表示にするよ!D:F,3,0),"")</f>
        <v/>
      </c>
      <c r="E20" s="83"/>
      <c r="F20" s="83"/>
      <c r="G20" s="83"/>
      <c r="H20" s="11"/>
    </row>
    <row r="21" spans="2:8" ht="20.25" customHeight="1" x14ac:dyDescent="0.5">
      <c r="B21" s="74" t="s">
        <v>70</v>
      </c>
      <c r="C21" s="75"/>
      <c r="D21" s="75"/>
      <c r="E21" s="75"/>
      <c r="F21" s="75"/>
      <c r="G21" s="75"/>
      <c r="H21" s="76"/>
    </row>
    <row r="22" spans="2:8" ht="19.55" customHeight="1" x14ac:dyDescent="0.5">
      <c r="B22" s="16"/>
      <c r="C22" s="17" t="s">
        <v>74</v>
      </c>
      <c r="D22" s="72"/>
      <c r="E22" s="73"/>
      <c r="F22" s="18" t="s">
        <v>4</v>
      </c>
      <c r="G22" s="19"/>
      <c r="H22" s="27"/>
    </row>
    <row r="23" spans="2:8" ht="7.1" customHeight="1" x14ac:dyDescent="0.5">
      <c r="B23" s="16"/>
      <c r="C23" s="30"/>
      <c r="D23" s="39"/>
      <c r="E23" s="39"/>
      <c r="F23" s="31"/>
      <c r="G23" s="40"/>
      <c r="H23" s="38"/>
    </row>
    <row r="24" spans="2:8" ht="32.950000000000003" customHeight="1" x14ac:dyDescent="0.5">
      <c r="B24" s="74" t="s">
        <v>75</v>
      </c>
      <c r="C24" s="75"/>
      <c r="D24" s="75"/>
      <c r="E24" s="75"/>
      <c r="F24" s="75"/>
      <c r="G24" s="75"/>
      <c r="H24" s="76"/>
    </row>
    <row r="25" spans="2:8" ht="20.25" customHeight="1" x14ac:dyDescent="0.5">
      <c r="B25" s="25"/>
      <c r="C25" s="20" t="s">
        <v>5</v>
      </c>
      <c r="D25" s="99" t="s">
        <v>6</v>
      </c>
      <c r="E25" s="100"/>
      <c r="F25" s="20" t="s">
        <v>7</v>
      </c>
      <c r="G25" s="20" t="s">
        <v>8</v>
      </c>
      <c r="H25" s="27"/>
    </row>
    <row r="26" spans="2:8" ht="20.5" customHeight="1" x14ac:dyDescent="0.5">
      <c r="B26" s="74"/>
      <c r="C26" s="94"/>
      <c r="D26" s="88"/>
      <c r="E26" s="90"/>
      <c r="F26" s="21"/>
      <c r="G26" s="63" t="s">
        <v>83</v>
      </c>
      <c r="H26" s="27"/>
    </row>
    <row r="27" spans="2:8" ht="20.25" customHeight="1" x14ac:dyDescent="0.5">
      <c r="B27" s="74"/>
      <c r="C27" s="95"/>
      <c r="D27" s="101"/>
      <c r="E27" s="102"/>
      <c r="F27" s="22" t="s">
        <v>9</v>
      </c>
      <c r="G27" s="64" t="s">
        <v>50</v>
      </c>
      <c r="H27" s="27"/>
    </row>
    <row r="28" spans="2:8" ht="2.25" customHeight="1" x14ac:dyDescent="0.5">
      <c r="B28" s="16"/>
      <c r="C28" s="30"/>
      <c r="D28" s="26"/>
      <c r="E28" s="26"/>
      <c r="F28" s="31"/>
      <c r="G28" s="32"/>
      <c r="H28" s="27"/>
    </row>
    <row r="29" spans="2:8" ht="20.25" customHeight="1" x14ac:dyDescent="0.5">
      <c r="B29" s="96" t="s">
        <v>45</v>
      </c>
      <c r="C29" s="97"/>
      <c r="D29" s="97"/>
      <c r="E29" s="97"/>
      <c r="F29" s="97"/>
      <c r="G29" s="97"/>
      <c r="H29" s="98"/>
    </row>
    <row r="30" spans="2:8" ht="26.45" customHeight="1" x14ac:dyDescent="0.5">
      <c r="B30" s="96"/>
      <c r="C30" s="97"/>
      <c r="D30" s="97"/>
      <c r="E30" s="97"/>
      <c r="F30" s="97"/>
      <c r="G30" s="97"/>
      <c r="H30" s="98"/>
    </row>
    <row r="31" spans="2:8" ht="20.25" customHeight="1" x14ac:dyDescent="0.5">
      <c r="B31" s="25"/>
      <c r="C31" s="20" t="s">
        <v>5</v>
      </c>
      <c r="D31" s="99" t="s">
        <v>6</v>
      </c>
      <c r="E31" s="100"/>
      <c r="F31" s="20" t="s">
        <v>7</v>
      </c>
      <c r="G31" s="20" t="s">
        <v>8</v>
      </c>
      <c r="H31" s="27"/>
    </row>
    <row r="32" spans="2:8" ht="20.25" customHeight="1" x14ac:dyDescent="0.5">
      <c r="B32" s="25"/>
      <c r="C32" s="94"/>
      <c r="D32" s="88"/>
      <c r="E32" s="90"/>
      <c r="F32" s="21"/>
      <c r="G32" s="27" t="s">
        <v>83</v>
      </c>
      <c r="H32" s="27"/>
    </row>
    <row r="33" spans="2:8" ht="20.25" customHeight="1" x14ac:dyDescent="0.5">
      <c r="B33" s="25"/>
      <c r="C33" s="95"/>
      <c r="D33" s="101"/>
      <c r="E33" s="102"/>
      <c r="F33" s="22" t="s">
        <v>9</v>
      </c>
      <c r="G33" s="29" t="s">
        <v>50</v>
      </c>
      <c r="H33" s="27"/>
    </row>
    <row r="34" spans="2:8" ht="20.25" customHeight="1" x14ac:dyDescent="0.5">
      <c r="B34" s="25"/>
      <c r="C34" s="20" t="s">
        <v>5</v>
      </c>
      <c r="D34" s="99" t="s">
        <v>6</v>
      </c>
      <c r="E34" s="100"/>
      <c r="F34" s="20" t="s">
        <v>7</v>
      </c>
      <c r="G34" s="20" t="s">
        <v>8</v>
      </c>
      <c r="H34" s="27"/>
    </row>
    <row r="35" spans="2:8" ht="20.25" customHeight="1" x14ac:dyDescent="0.5">
      <c r="B35" s="25"/>
      <c r="C35" s="94"/>
      <c r="D35" s="88"/>
      <c r="E35" s="90"/>
      <c r="F35" s="21"/>
      <c r="G35" s="27" t="s">
        <v>83</v>
      </c>
      <c r="H35" s="27"/>
    </row>
    <row r="36" spans="2:8" ht="20.25" customHeight="1" x14ac:dyDescent="0.5">
      <c r="B36" s="25"/>
      <c r="C36" s="95"/>
      <c r="D36" s="101"/>
      <c r="E36" s="102"/>
      <c r="F36" s="22" t="s">
        <v>9</v>
      </c>
      <c r="G36" s="29" t="s">
        <v>50</v>
      </c>
      <c r="H36" s="27"/>
    </row>
    <row r="37" spans="2:8" ht="20.25" customHeight="1" x14ac:dyDescent="0.5">
      <c r="B37" s="74" t="s">
        <v>85</v>
      </c>
      <c r="C37" s="75"/>
      <c r="D37" s="75"/>
      <c r="E37" s="75"/>
      <c r="F37" s="75"/>
      <c r="G37" s="75"/>
      <c r="H37" s="76"/>
    </row>
    <row r="38" spans="2:8" ht="20.25" customHeight="1" x14ac:dyDescent="0.5">
      <c r="B38" s="25"/>
      <c r="C38" s="20" t="s">
        <v>10</v>
      </c>
      <c r="D38" s="72"/>
      <c r="E38" s="73"/>
      <c r="F38" s="20" t="s">
        <v>11</v>
      </c>
      <c r="G38" s="28"/>
      <c r="H38" s="27"/>
    </row>
    <row r="39" spans="2:8" ht="20.25" customHeight="1" x14ac:dyDescent="0.5">
      <c r="B39" s="25"/>
      <c r="C39" s="20" t="s">
        <v>12</v>
      </c>
      <c r="D39" s="72"/>
      <c r="E39" s="73"/>
      <c r="F39" s="20" t="s">
        <v>13</v>
      </c>
      <c r="G39" s="28"/>
      <c r="H39" s="27"/>
    </row>
    <row r="40" spans="2:8" ht="7.1" customHeight="1" x14ac:dyDescent="0.5">
      <c r="B40" s="25"/>
      <c r="C40" s="26"/>
      <c r="D40" s="26"/>
      <c r="E40" s="26"/>
      <c r="F40" s="26"/>
      <c r="G40" s="26"/>
      <c r="H40" s="27"/>
    </row>
    <row r="41" spans="2:8" ht="20.25" customHeight="1" x14ac:dyDescent="0.5">
      <c r="B41" s="77" t="s">
        <v>76</v>
      </c>
      <c r="C41" s="78"/>
      <c r="D41" s="78"/>
      <c r="E41" s="78"/>
      <c r="F41" s="78"/>
      <c r="G41" s="78"/>
      <c r="H41" s="79"/>
    </row>
    <row r="42" spans="2:8" ht="20.25" customHeight="1" x14ac:dyDescent="0.5">
      <c r="B42" s="77" t="s">
        <v>47</v>
      </c>
      <c r="C42" s="78"/>
      <c r="D42" s="78"/>
      <c r="E42" s="78"/>
      <c r="F42" s="78"/>
      <c r="G42" s="78"/>
      <c r="H42" s="79"/>
    </row>
    <row r="43" spans="2:8" ht="34.5" customHeight="1" x14ac:dyDescent="0.5">
      <c r="B43" s="77" t="s">
        <v>84</v>
      </c>
      <c r="C43" s="78"/>
      <c r="D43" s="78"/>
      <c r="E43" s="78"/>
      <c r="F43" s="78"/>
      <c r="G43" s="78"/>
      <c r="H43" s="79"/>
    </row>
    <row r="44" spans="2:8" ht="30.05" customHeight="1" x14ac:dyDescent="0.5">
      <c r="B44" s="69" t="s">
        <v>46</v>
      </c>
      <c r="C44" s="70"/>
      <c r="D44" s="70"/>
      <c r="E44" s="70"/>
      <c r="F44" s="70"/>
      <c r="G44" s="70"/>
      <c r="H44" s="71"/>
    </row>
    <row r="45" spans="2:8" x14ac:dyDescent="0.5">
      <c r="B45" s="23"/>
      <c r="C45" s="23"/>
    </row>
    <row r="46" spans="2:8" x14ac:dyDescent="0.5">
      <c r="B46" s="86" t="s">
        <v>65</v>
      </c>
      <c r="C46" s="86"/>
      <c r="D46" s="87"/>
      <c r="E46" s="87"/>
      <c r="F46" s="87"/>
      <c r="G46" s="87"/>
      <c r="H46" s="9"/>
    </row>
    <row r="47" spans="2:8" x14ac:dyDescent="0.5">
      <c r="B47" s="88" t="s">
        <v>0</v>
      </c>
      <c r="C47" s="89"/>
      <c r="D47" s="89"/>
      <c r="E47" s="89"/>
      <c r="F47" s="89"/>
      <c r="G47" s="89"/>
      <c r="H47" s="90"/>
    </row>
    <row r="48" spans="2:8" x14ac:dyDescent="0.5">
      <c r="B48" s="74" t="s">
        <v>81</v>
      </c>
      <c r="C48" s="75"/>
      <c r="D48" s="75"/>
      <c r="E48" s="75"/>
      <c r="F48" s="75"/>
      <c r="G48" s="75"/>
      <c r="H48" s="76"/>
    </row>
    <row r="49" spans="2:8" x14ac:dyDescent="0.5">
      <c r="B49" s="74" t="s">
        <v>1</v>
      </c>
      <c r="C49" s="75"/>
      <c r="D49" s="75"/>
      <c r="E49" s="75"/>
      <c r="F49" s="75"/>
      <c r="G49" s="75"/>
      <c r="H49" s="76"/>
    </row>
    <row r="50" spans="2:8" x14ac:dyDescent="0.5">
      <c r="B50" s="74" t="s">
        <v>86</v>
      </c>
      <c r="C50" s="75"/>
      <c r="D50" s="75"/>
      <c r="E50" s="75"/>
      <c r="F50" s="75"/>
      <c r="G50" s="75"/>
      <c r="H50" s="76"/>
    </row>
    <row r="51" spans="2:8" x14ac:dyDescent="0.5">
      <c r="B51" s="84" t="s">
        <v>2</v>
      </c>
      <c r="C51" s="85"/>
      <c r="D51" s="85"/>
      <c r="E51" s="85"/>
      <c r="F51" s="85"/>
      <c r="G51" s="68"/>
      <c r="H51" s="11"/>
    </row>
    <row r="52" spans="2:8" x14ac:dyDescent="0.5">
      <c r="B52" s="84" t="s">
        <v>66</v>
      </c>
      <c r="C52" s="85"/>
      <c r="D52" s="85"/>
      <c r="E52" s="85"/>
      <c r="F52" s="85"/>
      <c r="G52" s="24"/>
      <c r="H52" s="11"/>
    </row>
    <row r="53" spans="2:8" x14ac:dyDescent="0.5">
      <c r="B53" s="84" t="s">
        <v>71</v>
      </c>
      <c r="C53" s="85"/>
      <c r="D53" s="85"/>
      <c r="E53" s="85"/>
      <c r="F53" s="85"/>
      <c r="G53" s="24"/>
      <c r="H53" s="11"/>
    </row>
    <row r="54" spans="2:8" x14ac:dyDescent="0.5">
      <c r="B54" s="74"/>
      <c r="C54" s="75"/>
      <c r="D54" s="75"/>
      <c r="E54" s="75"/>
      <c r="F54" s="75"/>
      <c r="G54" s="75"/>
      <c r="H54" s="76"/>
    </row>
    <row r="55" spans="2:8" x14ac:dyDescent="0.5">
      <c r="B55" s="80" t="s">
        <v>3</v>
      </c>
      <c r="C55" s="81"/>
      <c r="D55" s="81"/>
      <c r="E55" s="81"/>
      <c r="F55" s="81"/>
      <c r="G55" s="81"/>
      <c r="H55" s="82"/>
    </row>
    <row r="56" spans="2:8" x14ac:dyDescent="0.5">
      <c r="B56" s="74" t="s">
        <v>67</v>
      </c>
      <c r="C56" s="75"/>
      <c r="D56" s="75"/>
      <c r="E56" s="75"/>
      <c r="F56" s="75"/>
      <c r="G56" s="75"/>
      <c r="H56" s="76"/>
    </row>
    <row r="57" spans="2:8" x14ac:dyDescent="0.5">
      <c r="B57" s="12" t="s">
        <v>68</v>
      </c>
      <c r="C57" s="13"/>
      <c r="D57" s="14" t="str">
        <f>IF(D18="","",D18)</f>
        <v/>
      </c>
      <c r="E57" s="15" t="s">
        <v>14</v>
      </c>
      <c r="F57" s="15"/>
      <c r="G57" s="15"/>
      <c r="H57" s="11"/>
    </row>
    <row r="58" spans="2:8" x14ac:dyDescent="0.5">
      <c r="B58" s="12" t="s">
        <v>72</v>
      </c>
      <c r="C58" s="15"/>
      <c r="D58" s="83" t="str">
        <f>IFERROR(VLOOKUP(D57,非表示にするよ!D:E,2,0),"")</f>
        <v/>
      </c>
      <c r="E58" s="83"/>
      <c r="F58" s="83"/>
      <c r="G58" s="83"/>
      <c r="H58" s="11"/>
    </row>
    <row r="59" spans="2:8" x14ac:dyDescent="0.5">
      <c r="B59" s="12" t="s">
        <v>69</v>
      </c>
      <c r="C59" s="15"/>
      <c r="D59" s="83" t="str">
        <f>IFERROR(VLOOKUP(D57,非表示にするよ!D:F,3,0),"")</f>
        <v/>
      </c>
      <c r="E59" s="83"/>
      <c r="F59" s="83"/>
      <c r="G59" s="83"/>
      <c r="H59" s="11"/>
    </row>
    <row r="60" spans="2:8" x14ac:dyDescent="0.5">
      <c r="B60" s="12"/>
      <c r="C60" s="15"/>
      <c r="D60" s="60"/>
      <c r="E60" s="60"/>
      <c r="F60" s="60"/>
      <c r="G60" s="60"/>
      <c r="H60" s="11"/>
    </row>
    <row r="61" spans="2:8" x14ac:dyDescent="0.5">
      <c r="B61" s="74" t="s">
        <v>77</v>
      </c>
      <c r="C61" s="75"/>
      <c r="D61" s="75"/>
      <c r="E61" s="75"/>
      <c r="F61" s="75"/>
      <c r="G61" s="75"/>
      <c r="H61" s="76"/>
    </row>
    <row r="62" spans="2:8" x14ac:dyDescent="0.5">
      <c r="B62" s="16"/>
      <c r="C62" s="17" t="s">
        <v>78</v>
      </c>
      <c r="D62" s="72"/>
      <c r="E62" s="73"/>
      <c r="F62" s="18" t="s">
        <v>4</v>
      </c>
      <c r="G62" s="19"/>
      <c r="H62" s="50"/>
    </row>
    <row r="63" spans="2:8" x14ac:dyDescent="0.5">
      <c r="B63" s="16"/>
      <c r="C63" s="47"/>
      <c r="D63" s="51"/>
      <c r="E63" s="51"/>
      <c r="F63" s="31"/>
      <c r="G63" s="52"/>
      <c r="H63" s="50"/>
    </row>
    <row r="64" spans="2:8" x14ac:dyDescent="0.5">
      <c r="B64" s="16"/>
      <c r="C64" s="17" t="s">
        <v>78</v>
      </c>
      <c r="D64" s="72"/>
      <c r="E64" s="73"/>
      <c r="F64" s="18" t="s">
        <v>4</v>
      </c>
      <c r="G64" s="19"/>
      <c r="H64" s="50"/>
    </row>
    <row r="65" spans="2:8" x14ac:dyDescent="0.5">
      <c r="B65" s="16"/>
      <c r="C65" s="47"/>
      <c r="D65" s="51"/>
      <c r="E65" s="51"/>
      <c r="F65" s="31"/>
      <c r="G65" s="52"/>
      <c r="H65" s="50"/>
    </row>
    <row r="66" spans="2:8" x14ac:dyDescent="0.5">
      <c r="B66" s="16"/>
      <c r="C66" s="17" t="s">
        <v>78</v>
      </c>
      <c r="D66" s="72"/>
      <c r="E66" s="73"/>
      <c r="F66" s="18" t="s">
        <v>4</v>
      </c>
      <c r="G66" s="19"/>
      <c r="H66" s="50"/>
    </row>
    <row r="67" spans="2:8" x14ac:dyDescent="0.5">
      <c r="B67" s="16"/>
      <c r="C67" s="47"/>
      <c r="D67" s="51"/>
      <c r="E67" s="51"/>
      <c r="F67" s="31"/>
      <c r="G67" s="52"/>
      <c r="H67" s="50"/>
    </row>
    <row r="68" spans="2:8" x14ac:dyDescent="0.5">
      <c r="B68" s="16"/>
      <c r="C68" s="17" t="s">
        <v>78</v>
      </c>
      <c r="D68" s="72"/>
      <c r="E68" s="73"/>
      <c r="F68" s="18" t="s">
        <v>4</v>
      </c>
      <c r="G68" s="19"/>
      <c r="H68" s="50"/>
    </row>
    <row r="69" spans="2:8" x14ac:dyDescent="0.5">
      <c r="B69" s="16"/>
      <c r="C69" s="47"/>
      <c r="D69" s="51"/>
      <c r="E69" s="51"/>
      <c r="F69" s="31"/>
      <c r="G69" s="52"/>
      <c r="H69" s="50"/>
    </row>
    <row r="70" spans="2:8" x14ac:dyDescent="0.5">
      <c r="B70" s="16"/>
      <c r="C70" s="17" t="s">
        <v>78</v>
      </c>
      <c r="D70" s="72"/>
      <c r="E70" s="73"/>
      <c r="F70" s="18" t="s">
        <v>4</v>
      </c>
      <c r="G70" s="19"/>
      <c r="H70" s="50"/>
    </row>
    <row r="71" spans="2:8" x14ac:dyDescent="0.5">
      <c r="B71" s="16"/>
      <c r="C71" s="47"/>
      <c r="D71" s="51"/>
      <c r="E71" s="51"/>
      <c r="F71" s="31"/>
      <c r="G71" s="52"/>
      <c r="H71" s="50"/>
    </row>
    <row r="72" spans="2:8" x14ac:dyDescent="0.5">
      <c r="B72" s="16"/>
      <c r="C72" s="17" t="s">
        <v>78</v>
      </c>
      <c r="D72" s="72"/>
      <c r="E72" s="73"/>
      <c r="F72" s="18" t="s">
        <v>4</v>
      </c>
      <c r="G72" s="19"/>
      <c r="H72" s="50"/>
    </row>
    <row r="73" spans="2:8" x14ac:dyDescent="0.5">
      <c r="B73" s="16"/>
      <c r="C73" s="47"/>
      <c r="D73" s="51"/>
      <c r="E73" s="51"/>
      <c r="F73" s="31"/>
      <c r="G73" s="52"/>
      <c r="H73" s="50"/>
    </row>
    <row r="74" spans="2:8" x14ac:dyDescent="0.5">
      <c r="B74" s="16"/>
      <c r="C74" s="17" t="s">
        <v>78</v>
      </c>
      <c r="D74" s="72"/>
      <c r="E74" s="73"/>
      <c r="F74" s="18" t="s">
        <v>4</v>
      </c>
      <c r="G74" s="19"/>
      <c r="H74" s="50"/>
    </row>
    <row r="75" spans="2:8" x14ac:dyDescent="0.5">
      <c r="B75" s="16"/>
      <c r="C75" s="47"/>
      <c r="D75" s="51"/>
      <c r="E75" s="51"/>
      <c r="F75" s="31"/>
      <c r="G75" s="52"/>
      <c r="H75" s="50"/>
    </row>
    <row r="76" spans="2:8" x14ac:dyDescent="0.5">
      <c r="B76" s="16"/>
      <c r="C76" s="17" t="s">
        <v>78</v>
      </c>
      <c r="D76" s="72"/>
      <c r="E76" s="73"/>
      <c r="F76" s="18" t="s">
        <v>4</v>
      </c>
      <c r="G76" s="19"/>
      <c r="H76" s="50"/>
    </row>
    <row r="77" spans="2:8" x14ac:dyDescent="0.5">
      <c r="B77" s="16"/>
      <c r="C77" s="47"/>
      <c r="D77" s="51"/>
      <c r="E77" s="51"/>
      <c r="F77" s="31"/>
      <c r="G77" s="52"/>
      <c r="H77" s="50"/>
    </row>
    <row r="78" spans="2:8" x14ac:dyDescent="0.5">
      <c r="B78" s="16"/>
      <c r="C78" s="30"/>
      <c r="D78" s="51"/>
      <c r="E78" s="51"/>
      <c r="F78" s="31"/>
      <c r="G78" s="52"/>
      <c r="H78" s="50"/>
    </row>
    <row r="79" spans="2:8" x14ac:dyDescent="0.5">
      <c r="B79" s="74" t="s">
        <v>85</v>
      </c>
      <c r="C79" s="75"/>
      <c r="D79" s="75"/>
      <c r="E79" s="75"/>
      <c r="F79" s="75"/>
      <c r="G79" s="75"/>
      <c r="H79" s="76"/>
    </row>
    <row r="80" spans="2:8" x14ac:dyDescent="0.5">
      <c r="B80" s="48"/>
      <c r="C80" s="20" t="s">
        <v>10</v>
      </c>
      <c r="D80" s="72"/>
      <c r="E80" s="73"/>
      <c r="F80" s="20" t="s">
        <v>11</v>
      </c>
      <c r="G80" s="28"/>
      <c r="H80" s="50"/>
    </row>
    <row r="81" spans="2:8" x14ac:dyDescent="0.5">
      <c r="B81" s="48"/>
      <c r="C81" s="20" t="s">
        <v>12</v>
      </c>
      <c r="D81" s="72"/>
      <c r="E81" s="73"/>
      <c r="F81" s="20" t="s">
        <v>13</v>
      </c>
      <c r="G81" s="28"/>
      <c r="H81" s="50"/>
    </row>
    <row r="82" spans="2:8" x14ac:dyDescent="0.5">
      <c r="B82" s="48"/>
      <c r="C82" s="49"/>
      <c r="D82" s="49"/>
      <c r="E82" s="49"/>
      <c r="F82" s="49"/>
      <c r="G82" s="49"/>
      <c r="H82" s="50"/>
    </row>
    <row r="83" spans="2:8" ht="18.7" customHeight="1" x14ac:dyDescent="0.5">
      <c r="B83" s="77" t="s">
        <v>76</v>
      </c>
      <c r="C83" s="78"/>
      <c r="D83" s="78"/>
      <c r="E83" s="78"/>
      <c r="F83" s="78"/>
      <c r="G83" s="78"/>
      <c r="H83" s="79"/>
    </row>
    <row r="84" spans="2:8" ht="18.7" customHeight="1" x14ac:dyDescent="0.5">
      <c r="B84" s="77" t="s">
        <v>47</v>
      </c>
      <c r="C84" s="78"/>
      <c r="D84" s="78"/>
      <c r="E84" s="78"/>
      <c r="F84" s="78"/>
      <c r="G84" s="78"/>
      <c r="H84" s="79"/>
    </row>
    <row r="85" spans="2:8" ht="34.5" customHeight="1" x14ac:dyDescent="0.5">
      <c r="B85" s="77" t="s">
        <v>84</v>
      </c>
      <c r="C85" s="78"/>
      <c r="D85" s="78"/>
      <c r="E85" s="78"/>
      <c r="F85" s="78"/>
      <c r="G85" s="78"/>
      <c r="H85" s="79"/>
    </row>
    <row r="86" spans="2:8" ht="31.05" customHeight="1" x14ac:dyDescent="0.5">
      <c r="B86" s="69" t="s">
        <v>46</v>
      </c>
      <c r="C86" s="70"/>
      <c r="D86" s="70"/>
      <c r="E86" s="70"/>
      <c r="F86" s="70"/>
      <c r="G86" s="70"/>
      <c r="H86" s="71"/>
    </row>
  </sheetData>
  <sheetProtection algorithmName="SHA-512" hashValue="TLMALJvN2piBWa+33Arm1cmb6tZndNBXJlnIeV2tQ8XAxPv1tHSAdNKQepNVQwhOCJi5ruN1WRqvKhD45mwVwQ==" saltValue="tfWBEW3vPs8tLep9DWNFag==" spinCount="100000"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0" customWidth="1"/>
    <col min="2" max="2" width="3.54296875" style="10" customWidth="1"/>
    <col min="3" max="3" width="15.8164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36328125" style="10" bestFit="1" customWidth="1"/>
    <col min="11" max="16384" width="6.7265625" style="10"/>
  </cols>
  <sheetData>
    <row r="1" spans="2:10" ht="18.7" customHeight="1" x14ac:dyDescent="0.5">
      <c r="B1" s="86" t="s">
        <v>26</v>
      </c>
      <c r="C1" s="86"/>
      <c r="D1" s="103" t="str">
        <f>IFERROR(VLOOKUP(D18,非表示にするよ!D:P,13,0),"")</f>
        <v/>
      </c>
      <c r="E1" s="103"/>
      <c r="F1" s="103"/>
      <c r="G1" s="103"/>
      <c r="H1" s="9"/>
    </row>
    <row r="2" spans="2:10" ht="20.25" customHeight="1" x14ac:dyDescent="0.5">
      <c r="B2" s="88" t="s">
        <v>0</v>
      </c>
      <c r="C2" s="89"/>
      <c r="D2" s="89"/>
      <c r="E2" s="89"/>
      <c r="F2" s="89"/>
      <c r="G2" s="89"/>
      <c r="H2" s="90"/>
    </row>
    <row r="3" spans="2:10" ht="20.25" customHeight="1" x14ac:dyDescent="0.5">
      <c r="B3" s="104" t="s">
        <v>52</v>
      </c>
      <c r="C3" s="105"/>
      <c r="D3" s="105"/>
      <c r="E3" s="105"/>
      <c r="F3" s="105"/>
      <c r="G3" s="105"/>
      <c r="H3" s="106"/>
    </row>
    <row r="4" spans="2:10" ht="20.25" customHeight="1" x14ac:dyDescent="0.5">
      <c r="B4" s="74" t="s">
        <v>1</v>
      </c>
      <c r="C4" s="75"/>
      <c r="D4" s="75"/>
      <c r="E4" s="75"/>
      <c r="F4" s="75"/>
      <c r="G4" s="75"/>
      <c r="H4" s="76"/>
    </row>
    <row r="5" spans="2:10" ht="20.25" customHeight="1" x14ac:dyDescent="0.5">
      <c r="B5" s="74" t="s">
        <v>73</v>
      </c>
      <c r="C5" s="75"/>
      <c r="D5" s="75"/>
      <c r="E5" s="75"/>
      <c r="F5" s="75"/>
      <c r="G5" s="75"/>
      <c r="H5" s="76"/>
    </row>
    <row r="6" spans="2:10" ht="20.25" customHeight="1" x14ac:dyDescent="0.5">
      <c r="B6" s="84" t="s">
        <v>2</v>
      </c>
      <c r="C6" s="85"/>
      <c r="D6" s="85"/>
      <c r="E6" s="85"/>
      <c r="F6" s="85"/>
      <c r="G6" s="53" t="s">
        <v>53</v>
      </c>
      <c r="H6" s="11"/>
    </row>
    <row r="7" spans="2:10" ht="20.25" customHeight="1" x14ac:dyDescent="0.5">
      <c r="B7" s="84" t="s">
        <v>18</v>
      </c>
      <c r="C7" s="85"/>
      <c r="D7" s="85"/>
      <c r="E7" s="85"/>
      <c r="F7" s="85"/>
      <c r="G7" s="53" t="s">
        <v>54</v>
      </c>
      <c r="H7" s="11"/>
    </row>
    <row r="8" spans="2:10" ht="20.25" customHeight="1" x14ac:dyDescent="0.5">
      <c r="B8" s="84" t="s">
        <v>19</v>
      </c>
      <c r="C8" s="85"/>
      <c r="D8" s="85"/>
      <c r="E8" s="85"/>
      <c r="F8" s="85"/>
      <c r="G8" s="53" t="s">
        <v>55</v>
      </c>
      <c r="H8" s="11"/>
      <c r="J8" s="37"/>
    </row>
    <row r="9" spans="2:10" ht="20.25" customHeight="1" x14ac:dyDescent="0.5">
      <c r="B9" s="74"/>
      <c r="C9" s="75"/>
      <c r="D9" s="75"/>
      <c r="E9" s="75"/>
      <c r="F9" s="75"/>
      <c r="G9" s="75"/>
      <c r="H9" s="76"/>
    </row>
    <row r="10" spans="2:10" ht="20.25" customHeight="1" x14ac:dyDescent="0.5">
      <c r="B10" s="74" t="s">
        <v>41</v>
      </c>
      <c r="C10" s="75"/>
      <c r="D10" s="75"/>
      <c r="E10" s="75"/>
      <c r="F10" s="75"/>
      <c r="G10" s="75"/>
      <c r="H10" s="76"/>
    </row>
    <row r="11" spans="2:10" ht="20.25" customHeight="1" x14ac:dyDescent="0.5">
      <c r="B11" s="74" t="s">
        <v>40</v>
      </c>
      <c r="C11" s="75"/>
      <c r="D11" s="75"/>
      <c r="E11" s="75"/>
      <c r="F11" s="75"/>
      <c r="G11" s="75"/>
      <c r="H11" s="76"/>
    </row>
    <row r="12" spans="2:10" ht="20.25" customHeight="1" x14ac:dyDescent="0.5">
      <c r="B12" s="74" t="s">
        <v>20</v>
      </c>
      <c r="C12" s="75"/>
      <c r="D12" s="75"/>
      <c r="E12" s="75"/>
      <c r="F12" s="75"/>
      <c r="G12" s="75"/>
      <c r="H12" s="76"/>
    </row>
    <row r="13" spans="2:10" ht="20.25" customHeight="1" x14ac:dyDescent="0.5">
      <c r="B13" s="74" t="s">
        <v>42</v>
      </c>
      <c r="C13" s="75"/>
      <c r="D13" s="75"/>
      <c r="E13" s="75"/>
      <c r="F13" s="75"/>
      <c r="G13" s="75"/>
      <c r="H13" s="76"/>
    </row>
    <row r="14" spans="2:10" ht="20.25" customHeight="1" x14ac:dyDescent="0.5">
      <c r="B14" s="74" t="s">
        <v>43</v>
      </c>
      <c r="C14" s="75"/>
      <c r="D14" s="75"/>
      <c r="E14" s="75"/>
      <c r="F14" s="75"/>
      <c r="G14" s="75"/>
      <c r="H14" s="76"/>
    </row>
    <row r="15" spans="2:10" ht="20.25" customHeight="1" x14ac:dyDescent="0.5">
      <c r="B15" s="107" t="s">
        <v>44</v>
      </c>
      <c r="C15" s="108"/>
      <c r="D15" s="108"/>
      <c r="E15" s="108"/>
      <c r="F15" s="108"/>
      <c r="G15" s="108"/>
      <c r="H15" s="109"/>
    </row>
    <row r="16" spans="2:10" ht="20.25" customHeight="1" x14ac:dyDescent="0.5">
      <c r="B16" s="80" t="s">
        <v>3</v>
      </c>
      <c r="C16" s="81"/>
      <c r="D16" s="81"/>
      <c r="E16" s="81"/>
      <c r="F16" s="81"/>
      <c r="G16" s="81"/>
      <c r="H16" s="82"/>
    </row>
    <row r="17" spans="2:8" ht="20.25" customHeight="1" x14ac:dyDescent="0.5">
      <c r="B17" s="74" t="s">
        <v>21</v>
      </c>
      <c r="C17" s="75"/>
      <c r="D17" s="75"/>
      <c r="E17" s="75"/>
      <c r="F17" s="75"/>
      <c r="G17" s="75"/>
      <c r="H17" s="76"/>
    </row>
    <row r="18" spans="2:8" ht="20.25" customHeight="1" x14ac:dyDescent="0.5">
      <c r="B18" s="12" t="s">
        <v>15</v>
      </c>
      <c r="C18" s="13"/>
      <c r="D18" s="61">
        <v>448</v>
      </c>
      <c r="E18" s="15" t="s">
        <v>14</v>
      </c>
      <c r="F18" s="15"/>
      <c r="G18" s="15"/>
      <c r="H18" s="11"/>
    </row>
    <row r="19" spans="2:8" ht="20.25" customHeight="1" x14ac:dyDescent="0.5">
      <c r="B19" s="12" t="s">
        <v>16</v>
      </c>
      <c r="C19" s="15"/>
      <c r="D19" s="110" t="str">
        <f>IFERROR(VLOOKUP($D$18,非表示にするよ!D:E,2,0),"")</f>
        <v/>
      </c>
      <c r="E19" s="110"/>
      <c r="F19" s="110"/>
      <c r="G19" s="110"/>
      <c r="H19" s="11"/>
    </row>
    <row r="20" spans="2:8" ht="20.25" customHeight="1" x14ac:dyDescent="0.5">
      <c r="B20" s="12" t="s">
        <v>17</v>
      </c>
      <c r="C20" s="15"/>
      <c r="D20" s="110" t="str">
        <f>IFERROR(VLOOKUP($D$18,非表示にするよ!D:F,3,0),"")</f>
        <v/>
      </c>
      <c r="E20" s="110"/>
      <c r="F20" s="110"/>
      <c r="G20" s="110"/>
      <c r="H20" s="11"/>
    </row>
    <row r="21" spans="2:8" ht="20.25" customHeight="1" x14ac:dyDescent="0.5">
      <c r="B21" s="74" t="s">
        <v>70</v>
      </c>
      <c r="C21" s="75"/>
      <c r="D21" s="75"/>
      <c r="E21" s="75"/>
      <c r="F21" s="75"/>
      <c r="G21" s="75"/>
      <c r="H21" s="76"/>
    </row>
    <row r="22" spans="2:8" ht="19.55" customHeight="1" x14ac:dyDescent="0.5">
      <c r="B22" s="16"/>
      <c r="C22" s="17" t="s">
        <v>79</v>
      </c>
      <c r="D22" s="111" t="s">
        <v>57</v>
      </c>
      <c r="E22" s="112"/>
      <c r="F22" s="18" t="s">
        <v>4</v>
      </c>
      <c r="G22" s="58" t="s">
        <v>56</v>
      </c>
      <c r="H22" s="43"/>
    </row>
    <row r="23" spans="2:8" ht="13.05" customHeight="1" x14ac:dyDescent="0.5">
      <c r="B23" s="16"/>
      <c r="C23" s="30"/>
      <c r="D23" s="46"/>
      <c r="E23" s="46"/>
      <c r="F23" s="31"/>
      <c r="G23" s="45"/>
      <c r="H23" s="43"/>
    </row>
    <row r="24" spans="2:8" ht="34.5" customHeight="1" x14ac:dyDescent="0.5">
      <c r="B24" s="74" t="s">
        <v>75</v>
      </c>
      <c r="C24" s="75"/>
      <c r="D24" s="75"/>
      <c r="E24" s="75"/>
      <c r="F24" s="75"/>
      <c r="G24" s="75"/>
      <c r="H24" s="76"/>
    </row>
    <row r="25" spans="2:8" ht="20.25" customHeight="1" x14ac:dyDescent="0.5">
      <c r="B25" s="41"/>
      <c r="C25" s="20" t="s">
        <v>5</v>
      </c>
      <c r="D25" s="99" t="s">
        <v>6</v>
      </c>
      <c r="E25" s="100"/>
      <c r="F25" s="20" t="s">
        <v>7</v>
      </c>
      <c r="G25" s="20" t="s">
        <v>8</v>
      </c>
      <c r="H25" s="43"/>
    </row>
    <row r="26" spans="2:8" ht="20.25" customHeight="1" x14ac:dyDescent="0.5">
      <c r="B26" s="74"/>
      <c r="C26" s="113" t="s">
        <v>80</v>
      </c>
      <c r="D26" s="115" t="s">
        <v>58</v>
      </c>
      <c r="E26" s="116"/>
      <c r="F26" s="54" t="s">
        <v>59</v>
      </c>
      <c r="G26" s="55" t="s">
        <v>60</v>
      </c>
      <c r="H26" s="43"/>
    </row>
    <row r="27" spans="2:8" ht="20.25" customHeight="1" x14ac:dyDescent="0.5">
      <c r="B27" s="74"/>
      <c r="C27" s="114"/>
      <c r="D27" s="114"/>
      <c r="E27" s="117"/>
      <c r="F27" s="56" t="s">
        <v>9</v>
      </c>
      <c r="G27" s="57" t="s">
        <v>61</v>
      </c>
      <c r="H27" s="43"/>
    </row>
    <row r="28" spans="2:8" ht="2.25" customHeight="1" x14ac:dyDescent="0.5">
      <c r="B28" s="16"/>
      <c r="C28" s="30"/>
      <c r="D28" s="42"/>
      <c r="E28" s="42"/>
      <c r="F28" s="31"/>
      <c r="G28" s="45"/>
      <c r="H28" s="43"/>
    </row>
    <row r="29" spans="2:8" ht="20.25" customHeight="1" outlineLevel="1" x14ac:dyDescent="0.5">
      <c r="B29" s="96" t="s">
        <v>45</v>
      </c>
      <c r="C29" s="97"/>
      <c r="D29" s="97"/>
      <c r="E29" s="97"/>
      <c r="F29" s="97"/>
      <c r="G29" s="97"/>
      <c r="H29" s="98"/>
    </row>
    <row r="30" spans="2:8" ht="26.45" customHeight="1" outlineLevel="1" x14ac:dyDescent="0.5">
      <c r="B30" s="96"/>
      <c r="C30" s="97"/>
      <c r="D30" s="97"/>
      <c r="E30" s="97"/>
      <c r="F30" s="97"/>
      <c r="G30" s="97"/>
      <c r="H30" s="98"/>
    </row>
    <row r="31" spans="2:8" ht="20.25" customHeight="1" outlineLevel="1" x14ac:dyDescent="0.5">
      <c r="B31" s="41"/>
      <c r="C31" s="20" t="s">
        <v>5</v>
      </c>
      <c r="D31" s="99" t="s">
        <v>6</v>
      </c>
      <c r="E31" s="100"/>
      <c r="F31" s="20" t="s">
        <v>7</v>
      </c>
      <c r="G31" s="20" t="s">
        <v>8</v>
      </c>
      <c r="H31" s="43"/>
    </row>
    <row r="32" spans="2:8" ht="20.25" customHeight="1" outlineLevel="1" x14ac:dyDescent="0.5">
      <c r="B32" s="41"/>
      <c r="C32" s="80"/>
      <c r="D32" s="88"/>
      <c r="E32" s="90"/>
      <c r="F32" s="21"/>
      <c r="G32" s="43" t="s">
        <v>49</v>
      </c>
      <c r="H32" s="43"/>
    </row>
    <row r="33" spans="2:8" ht="20.25" customHeight="1" outlineLevel="1" x14ac:dyDescent="0.5">
      <c r="B33" s="41"/>
      <c r="C33" s="101"/>
      <c r="D33" s="101"/>
      <c r="E33" s="102"/>
      <c r="F33" s="22" t="s">
        <v>9</v>
      </c>
      <c r="G33" s="44" t="s">
        <v>50</v>
      </c>
      <c r="H33" s="43"/>
    </row>
    <row r="34" spans="2:8" ht="20.25" customHeight="1" outlineLevel="1" x14ac:dyDescent="0.5">
      <c r="B34" s="41"/>
      <c r="C34" s="20" t="s">
        <v>5</v>
      </c>
      <c r="D34" s="99" t="s">
        <v>6</v>
      </c>
      <c r="E34" s="100"/>
      <c r="F34" s="20" t="s">
        <v>7</v>
      </c>
      <c r="G34" s="20" t="s">
        <v>8</v>
      </c>
      <c r="H34" s="43"/>
    </row>
    <row r="35" spans="2:8" ht="20.25" customHeight="1" outlineLevel="1" x14ac:dyDescent="0.5">
      <c r="B35" s="41"/>
      <c r="C35" s="80"/>
      <c r="D35" s="88"/>
      <c r="E35" s="90"/>
      <c r="F35" s="21"/>
      <c r="G35" s="43" t="s">
        <v>49</v>
      </c>
      <c r="H35" s="43"/>
    </row>
    <row r="36" spans="2:8" ht="20.25" customHeight="1" outlineLevel="1" x14ac:dyDescent="0.5">
      <c r="B36" s="41"/>
      <c r="C36" s="101"/>
      <c r="D36" s="101"/>
      <c r="E36" s="102"/>
      <c r="F36" s="22" t="s">
        <v>9</v>
      </c>
      <c r="G36" s="44" t="s">
        <v>50</v>
      </c>
      <c r="H36" s="43"/>
    </row>
    <row r="37" spans="2:8" ht="20.25" customHeight="1" x14ac:dyDescent="0.5">
      <c r="B37" s="74" t="s">
        <v>22</v>
      </c>
      <c r="C37" s="75"/>
      <c r="D37" s="75"/>
      <c r="E37" s="75"/>
      <c r="F37" s="75"/>
      <c r="G37" s="75"/>
      <c r="H37" s="76"/>
    </row>
    <row r="38" spans="2:8" ht="20.25" customHeight="1" x14ac:dyDescent="0.5">
      <c r="B38" s="41"/>
      <c r="C38" s="20" t="s">
        <v>10</v>
      </c>
      <c r="D38" s="111" t="s">
        <v>62</v>
      </c>
      <c r="E38" s="112"/>
      <c r="F38" s="20" t="s">
        <v>11</v>
      </c>
      <c r="G38" s="59" t="s">
        <v>63</v>
      </c>
      <c r="H38" s="43"/>
    </row>
    <row r="39" spans="2:8" ht="20.25" customHeight="1" x14ac:dyDescent="0.5">
      <c r="B39" s="41"/>
      <c r="C39" s="20" t="s">
        <v>12</v>
      </c>
      <c r="D39" s="111" t="s">
        <v>64</v>
      </c>
      <c r="E39" s="112"/>
      <c r="F39" s="20" t="s">
        <v>13</v>
      </c>
      <c r="G39" s="59" t="s">
        <v>64</v>
      </c>
      <c r="H39" s="43"/>
    </row>
    <row r="40" spans="2:8" ht="7.1" customHeight="1" x14ac:dyDescent="0.5">
      <c r="B40" s="41"/>
      <c r="C40" s="42"/>
      <c r="D40" s="42"/>
      <c r="E40" s="42"/>
      <c r="F40" s="42"/>
      <c r="G40" s="42"/>
      <c r="H40" s="43"/>
    </row>
    <row r="41" spans="2:8" ht="20.25" customHeight="1" x14ac:dyDescent="0.5">
      <c r="B41" s="74" t="s">
        <v>51</v>
      </c>
      <c r="C41" s="75"/>
      <c r="D41" s="75"/>
      <c r="E41" s="75"/>
      <c r="F41" s="75"/>
      <c r="G41" s="75"/>
      <c r="H41" s="76"/>
    </row>
    <row r="42" spans="2:8" ht="20.25" customHeight="1" x14ac:dyDescent="0.5">
      <c r="B42" s="74" t="s">
        <v>47</v>
      </c>
      <c r="C42" s="75"/>
      <c r="D42" s="75"/>
      <c r="E42" s="75"/>
      <c r="F42" s="75"/>
      <c r="G42" s="75"/>
      <c r="H42" s="76"/>
    </row>
    <row r="43" spans="2:8" ht="30.05" customHeight="1" x14ac:dyDescent="0.5">
      <c r="B43" s="118" t="s">
        <v>46</v>
      </c>
      <c r="C43" s="119"/>
      <c r="D43" s="119"/>
      <c r="E43" s="119"/>
      <c r="F43" s="119"/>
      <c r="G43" s="119"/>
      <c r="H43" s="120"/>
    </row>
    <row r="44" spans="2:8" x14ac:dyDescent="0.5">
      <c r="B44" s="23"/>
      <c r="C44" s="23"/>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topLeftCell="F34" zoomScaleNormal="100" workbookViewId="0">
      <selection activeCell="M40" sqref="M40"/>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81640625" customWidth="1" collapsed="1"/>
    <col min="15" max="15" width="13.81640625" style="36"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4" t="s">
        <v>38</v>
      </c>
      <c r="P2" s="7" t="s">
        <v>39</v>
      </c>
      <c r="Q2" s="33" t="s">
        <v>48</v>
      </c>
    </row>
    <row r="3" spans="1:17" ht="18.850000000000001" thickTop="1" x14ac:dyDescent="0.5">
      <c r="A3" s="65">
        <v>816</v>
      </c>
      <c r="B3" s="65" t="s">
        <v>90</v>
      </c>
      <c r="C3" s="65" t="s">
        <v>91</v>
      </c>
      <c r="D3" s="65">
        <v>816</v>
      </c>
      <c r="E3" s="66" t="s">
        <v>92</v>
      </c>
      <c r="F3" s="66" t="s">
        <v>93</v>
      </c>
      <c r="G3" s="66"/>
      <c r="H3" s="66">
        <v>0</v>
      </c>
      <c r="I3" s="66" t="s">
        <v>94</v>
      </c>
      <c r="J3" s="66" t="s">
        <v>95</v>
      </c>
      <c r="K3" s="66"/>
      <c r="L3" s="66"/>
      <c r="M3" s="66" t="s">
        <v>96</v>
      </c>
      <c r="N3" s="66"/>
      <c r="O3" s="66">
        <v>2035000</v>
      </c>
      <c r="P3" s="8" t="str">
        <f>IF(OR(B3="工事",B3="修繕"),M3&amp;N3,M3)</f>
        <v>「廃棄物処理」部門の「一般廃棄物処理（収集・運搬）」</v>
      </c>
      <c r="Q3" s="33" t="str">
        <f>B3</f>
        <v>業務委託</v>
      </c>
    </row>
    <row r="4" spans="1:17" x14ac:dyDescent="0.5">
      <c r="A4" s="4">
        <v>817</v>
      </c>
      <c r="B4" s="4" t="s">
        <v>90</v>
      </c>
      <c r="C4" s="4" t="s">
        <v>91</v>
      </c>
      <c r="D4" s="4">
        <v>817</v>
      </c>
      <c r="E4" s="5" t="s">
        <v>97</v>
      </c>
      <c r="F4" s="5" t="s">
        <v>98</v>
      </c>
      <c r="G4" s="5"/>
      <c r="H4" s="5">
        <v>0</v>
      </c>
      <c r="I4" s="5" t="s">
        <v>94</v>
      </c>
      <c r="J4" s="5" t="s">
        <v>95</v>
      </c>
      <c r="K4" s="5"/>
      <c r="L4" s="5"/>
      <c r="M4" s="5" t="s">
        <v>96</v>
      </c>
      <c r="N4" s="5"/>
      <c r="O4" s="5">
        <v>2530000</v>
      </c>
      <c r="P4" s="8" t="str">
        <f t="shared" ref="P4:P44" si="0">IF(OR(B4="工事",B4="修繕"),M4&amp;N4,M4)</f>
        <v>「廃棄物処理」部門の「一般廃棄物処理（収集・運搬）」</v>
      </c>
      <c r="Q4" s="33" t="str">
        <f t="shared" ref="Q4:Q44" si="1">B4</f>
        <v>業務委託</v>
      </c>
    </row>
    <row r="5" spans="1:17" x14ac:dyDescent="0.5">
      <c r="A5" s="65">
        <v>818</v>
      </c>
      <c r="B5" s="65" t="s">
        <v>90</v>
      </c>
      <c r="C5" s="65" t="s">
        <v>91</v>
      </c>
      <c r="D5" s="65">
        <v>818</v>
      </c>
      <c r="E5" s="66" t="s">
        <v>99</v>
      </c>
      <c r="F5" s="66" t="s">
        <v>100</v>
      </c>
      <c r="G5" s="66"/>
      <c r="H5" s="66">
        <v>0</v>
      </c>
      <c r="I5" s="66" t="s">
        <v>94</v>
      </c>
      <c r="J5" s="66" t="s">
        <v>95</v>
      </c>
      <c r="K5" s="66"/>
      <c r="L5" s="66"/>
      <c r="M5" s="66" t="s">
        <v>96</v>
      </c>
      <c r="N5" s="66"/>
      <c r="O5" s="66">
        <v>1870000</v>
      </c>
      <c r="P5" s="8" t="str">
        <f t="shared" si="0"/>
        <v>「廃棄物処理」部門の「一般廃棄物処理（収集・運搬）」</v>
      </c>
      <c r="Q5" s="33" t="str">
        <f t="shared" si="1"/>
        <v>業務委託</v>
      </c>
    </row>
    <row r="6" spans="1:17" x14ac:dyDescent="0.5">
      <c r="A6" s="4">
        <v>819</v>
      </c>
      <c r="B6" s="4" t="s">
        <v>90</v>
      </c>
      <c r="C6" s="4" t="s">
        <v>91</v>
      </c>
      <c r="D6" s="4">
        <v>819</v>
      </c>
      <c r="E6" s="5" t="s">
        <v>101</v>
      </c>
      <c r="F6" s="5" t="s">
        <v>102</v>
      </c>
      <c r="G6" s="5"/>
      <c r="H6" s="5">
        <v>0</v>
      </c>
      <c r="I6" s="5" t="s">
        <v>94</v>
      </c>
      <c r="J6" s="5" t="s">
        <v>95</v>
      </c>
      <c r="K6" s="5"/>
      <c r="L6" s="5"/>
      <c r="M6" s="5" t="s">
        <v>96</v>
      </c>
      <c r="N6" s="5"/>
      <c r="O6" s="5">
        <v>1584000</v>
      </c>
      <c r="P6" s="8" t="str">
        <f t="shared" si="0"/>
        <v>「廃棄物処理」部門の「一般廃棄物処理（収集・運搬）」</v>
      </c>
      <c r="Q6" s="33" t="str">
        <f t="shared" si="1"/>
        <v>業務委託</v>
      </c>
    </row>
    <row r="7" spans="1:17" x14ac:dyDescent="0.5">
      <c r="A7" s="65">
        <v>836</v>
      </c>
      <c r="B7" s="65" t="s">
        <v>90</v>
      </c>
      <c r="C7" s="65" t="s">
        <v>91</v>
      </c>
      <c r="D7" s="65">
        <v>836</v>
      </c>
      <c r="E7" s="66" t="s">
        <v>103</v>
      </c>
      <c r="F7" s="66" t="s">
        <v>104</v>
      </c>
      <c r="G7" s="66"/>
      <c r="H7" s="66" t="e">
        <v>#N/A</v>
      </c>
      <c r="I7" s="66" t="s">
        <v>105</v>
      </c>
      <c r="J7" s="66" t="s">
        <v>106</v>
      </c>
      <c r="K7" s="66"/>
      <c r="L7" s="66"/>
      <c r="M7" s="66" t="s">
        <v>96</v>
      </c>
      <c r="N7" s="66"/>
      <c r="O7" s="66">
        <v>2808000</v>
      </c>
      <c r="P7" s="8" t="str">
        <f t="shared" si="0"/>
        <v>「廃棄物処理」部門の「一般廃棄物処理（収集・運搬）」</v>
      </c>
      <c r="Q7" s="33" t="str">
        <f t="shared" si="1"/>
        <v>業務委託</v>
      </c>
    </row>
    <row r="8" spans="1:17" x14ac:dyDescent="0.5">
      <c r="A8" s="4">
        <v>837</v>
      </c>
      <c r="B8" s="4" t="s">
        <v>90</v>
      </c>
      <c r="C8" s="4" t="s">
        <v>91</v>
      </c>
      <c r="D8" s="4">
        <v>837</v>
      </c>
      <c r="E8" s="5" t="s">
        <v>107</v>
      </c>
      <c r="F8" s="5" t="s">
        <v>108</v>
      </c>
      <c r="G8" s="5"/>
      <c r="H8" s="5" t="e">
        <v>#N/A</v>
      </c>
      <c r="I8" s="5" t="s">
        <v>109</v>
      </c>
      <c r="J8" s="5" t="s">
        <v>110</v>
      </c>
      <c r="K8" s="5"/>
      <c r="L8" s="5"/>
      <c r="M8" s="5" t="s">
        <v>96</v>
      </c>
      <c r="N8" s="5"/>
      <c r="O8" s="5">
        <v>8497500</v>
      </c>
      <c r="P8" s="8" t="str">
        <f t="shared" si="0"/>
        <v>「廃棄物処理」部門の「一般廃棄物処理（収集・運搬）」</v>
      </c>
      <c r="Q8" s="33" t="str">
        <f t="shared" si="1"/>
        <v>業務委託</v>
      </c>
    </row>
    <row r="9" spans="1:17" x14ac:dyDescent="0.5">
      <c r="A9" s="65">
        <v>838</v>
      </c>
      <c r="B9" s="65" t="s">
        <v>90</v>
      </c>
      <c r="C9" s="65" t="s">
        <v>91</v>
      </c>
      <c r="D9" s="65">
        <v>838</v>
      </c>
      <c r="E9" s="66" t="s">
        <v>111</v>
      </c>
      <c r="F9" s="66" t="s">
        <v>112</v>
      </c>
      <c r="G9" s="66"/>
      <c r="H9" s="66" t="e">
        <v>#N/A</v>
      </c>
      <c r="I9" s="66" t="s">
        <v>113</v>
      </c>
      <c r="J9" s="66" t="s">
        <v>114</v>
      </c>
      <c r="K9" s="66"/>
      <c r="L9" s="66"/>
      <c r="M9" s="66" t="s">
        <v>115</v>
      </c>
      <c r="N9" s="66"/>
      <c r="O9" s="66">
        <v>12390400</v>
      </c>
      <c r="P9" s="8" t="str">
        <f t="shared" si="0"/>
        <v>「廃棄物処理部門」の「一般廃棄物処理(収集・運搬)」</v>
      </c>
      <c r="Q9" s="33" t="str">
        <f t="shared" si="1"/>
        <v>業務委託</v>
      </c>
    </row>
    <row r="10" spans="1:17" x14ac:dyDescent="0.5">
      <c r="A10" s="4">
        <v>839</v>
      </c>
      <c r="B10" s="4" t="s">
        <v>90</v>
      </c>
      <c r="C10" s="4" t="s">
        <v>91</v>
      </c>
      <c r="D10" s="4">
        <v>839</v>
      </c>
      <c r="E10" s="5" t="s">
        <v>116</v>
      </c>
      <c r="F10" s="5" t="s">
        <v>117</v>
      </c>
      <c r="G10" s="5"/>
      <c r="H10" s="5" t="e">
        <v>#N/A</v>
      </c>
      <c r="I10" s="5" t="s">
        <v>118</v>
      </c>
      <c r="J10" s="5" t="s">
        <v>119</v>
      </c>
      <c r="K10" s="5"/>
      <c r="L10" s="5"/>
      <c r="M10" s="5" t="s">
        <v>120</v>
      </c>
      <c r="N10" s="5"/>
      <c r="O10" s="5">
        <v>5593500</v>
      </c>
      <c r="P10" s="8" t="str">
        <f t="shared" si="0"/>
        <v>「緑地管理・道路清掃」部門の「害虫駆除（防除業）」</v>
      </c>
      <c r="Q10" s="33" t="str">
        <f t="shared" si="1"/>
        <v>業務委託</v>
      </c>
    </row>
    <row r="11" spans="1:17" x14ac:dyDescent="0.5">
      <c r="A11" s="65">
        <v>840</v>
      </c>
      <c r="B11" s="65" t="s">
        <v>90</v>
      </c>
      <c r="C11" s="65" t="s">
        <v>91</v>
      </c>
      <c r="D11" s="65">
        <v>840</v>
      </c>
      <c r="E11" s="66" t="s">
        <v>121</v>
      </c>
      <c r="F11" s="66" t="s">
        <v>122</v>
      </c>
      <c r="G11" s="66"/>
      <c r="H11" s="66" t="e">
        <v>#N/A</v>
      </c>
      <c r="I11" s="66" t="s">
        <v>123</v>
      </c>
      <c r="J11" s="66" t="s">
        <v>124</v>
      </c>
      <c r="K11" s="66"/>
      <c r="L11" s="66"/>
      <c r="M11" s="66" t="s">
        <v>125</v>
      </c>
      <c r="N11" s="66"/>
      <c r="O11" s="66">
        <v>4366324</v>
      </c>
      <c r="P11" s="8" t="str">
        <f t="shared" si="0"/>
        <v>「緑地管理・道路清掃部門」の「害虫駆除（防除業）」</v>
      </c>
      <c r="Q11" s="33" t="str">
        <f t="shared" si="1"/>
        <v>業務委託</v>
      </c>
    </row>
    <row r="12" spans="1:17" x14ac:dyDescent="0.5">
      <c r="A12" s="4">
        <v>841</v>
      </c>
      <c r="B12" s="4" t="s">
        <v>90</v>
      </c>
      <c r="C12" s="4" t="s">
        <v>91</v>
      </c>
      <c r="D12" s="4">
        <v>841</v>
      </c>
      <c r="E12" s="5" t="s">
        <v>126</v>
      </c>
      <c r="F12" s="5" t="s">
        <v>127</v>
      </c>
      <c r="G12" s="5"/>
      <c r="H12" s="5" t="e">
        <v>#N/A</v>
      </c>
      <c r="I12" s="5" t="s">
        <v>128</v>
      </c>
      <c r="J12" s="5" t="s">
        <v>129</v>
      </c>
      <c r="K12" s="5"/>
      <c r="L12" s="5"/>
      <c r="M12" s="5" t="s">
        <v>125</v>
      </c>
      <c r="N12" s="5"/>
      <c r="O12" s="5">
        <v>4056457</v>
      </c>
      <c r="P12" s="8" t="str">
        <f t="shared" si="0"/>
        <v>「緑地管理・道路清掃部門」の「害虫駆除（防除業）」</v>
      </c>
      <c r="Q12" s="33" t="str">
        <f t="shared" si="1"/>
        <v>業務委託</v>
      </c>
    </row>
    <row r="13" spans="1:17" x14ac:dyDescent="0.5">
      <c r="A13" s="65">
        <v>842</v>
      </c>
      <c r="B13" s="65" t="s">
        <v>90</v>
      </c>
      <c r="C13" s="65" t="s">
        <v>91</v>
      </c>
      <c r="D13" s="65">
        <v>842</v>
      </c>
      <c r="E13" s="66" t="s">
        <v>130</v>
      </c>
      <c r="F13" s="66" t="s">
        <v>131</v>
      </c>
      <c r="G13" s="66"/>
      <c r="H13" s="66" t="e">
        <v>#N/A</v>
      </c>
      <c r="I13" s="66" t="s">
        <v>128</v>
      </c>
      <c r="J13" s="66" t="s">
        <v>132</v>
      </c>
      <c r="K13" s="66"/>
      <c r="L13" s="66"/>
      <c r="M13" s="66" t="s">
        <v>133</v>
      </c>
      <c r="N13" s="66"/>
      <c r="O13" s="66">
        <v>2707100</v>
      </c>
      <c r="P13" s="8" t="str">
        <f t="shared" si="0"/>
        <v>「緑地管理・道路清掃部門」の「除草・緑地管理」及び「樹木管理」</v>
      </c>
      <c r="Q13" s="33" t="str">
        <f t="shared" si="1"/>
        <v>業務委託</v>
      </c>
    </row>
    <row r="14" spans="1:17" x14ac:dyDescent="0.5">
      <c r="A14" s="4">
        <v>843</v>
      </c>
      <c r="B14" s="4" t="s">
        <v>90</v>
      </c>
      <c r="C14" s="4" t="s">
        <v>91</v>
      </c>
      <c r="D14" s="4">
        <v>843</v>
      </c>
      <c r="E14" s="5" t="s">
        <v>134</v>
      </c>
      <c r="F14" s="5" t="s">
        <v>135</v>
      </c>
      <c r="G14" s="5"/>
      <c r="H14" s="5" t="e">
        <v>#N/A</v>
      </c>
      <c r="I14" s="5" t="s">
        <v>128</v>
      </c>
      <c r="J14" s="5" t="s">
        <v>132</v>
      </c>
      <c r="K14" s="5"/>
      <c r="L14" s="5"/>
      <c r="M14" s="5" t="s">
        <v>133</v>
      </c>
      <c r="N14" s="5"/>
      <c r="O14" s="5">
        <v>2800600</v>
      </c>
      <c r="P14" s="8" t="str">
        <f t="shared" si="0"/>
        <v>「緑地管理・道路清掃部門」の「除草・緑地管理」及び「樹木管理」</v>
      </c>
      <c r="Q14" s="33" t="str">
        <f t="shared" si="1"/>
        <v>業務委託</v>
      </c>
    </row>
    <row r="15" spans="1:17" x14ac:dyDescent="0.5">
      <c r="A15" s="65">
        <v>844</v>
      </c>
      <c r="B15" s="65" t="s">
        <v>90</v>
      </c>
      <c r="C15" s="65" t="s">
        <v>91</v>
      </c>
      <c r="D15" s="65">
        <v>844</v>
      </c>
      <c r="E15" s="66" t="s">
        <v>136</v>
      </c>
      <c r="F15" s="66" t="s">
        <v>127</v>
      </c>
      <c r="G15" s="66"/>
      <c r="H15" s="66">
        <v>0</v>
      </c>
      <c r="I15" s="66" t="s">
        <v>128</v>
      </c>
      <c r="J15" s="66" t="s">
        <v>129</v>
      </c>
      <c r="K15" s="66"/>
      <c r="L15" s="66"/>
      <c r="M15" s="66" t="s">
        <v>133</v>
      </c>
      <c r="N15" s="66"/>
      <c r="O15" s="66">
        <v>11596200</v>
      </c>
      <c r="P15" s="8" t="str">
        <f t="shared" si="0"/>
        <v>「緑地管理・道路清掃部門」の「除草・緑地管理」及び「樹木管理」</v>
      </c>
      <c r="Q15" s="33" t="str">
        <f t="shared" si="1"/>
        <v>業務委託</v>
      </c>
    </row>
    <row r="16" spans="1:17" x14ac:dyDescent="0.5">
      <c r="A16" s="4">
        <v>845</v>
      </c>
      <c r="B16" s="4" t="s">
        <v>90</v>
      </c>
      <c r="C16" s="4" t="s">
        <v>91</v>
      </c>
      <c r="D16" s="4">
        <v>845</v>
      </c>
      <c r="E16" s="5" t="s">
        <v>137</v>
      </c>
      <c r="F16" s="5" t="s">
        <v>127</v>
      </c>
      <c r="G16" s="5"/>
      <c r="H16" s="5">
        <v>0</v>
      </c>
      <c r="I16" s="5" t="s">
        <v>128</v>
      </c>
      <c r="J16" s="5" t="s">
        <v>138</v>
      </c>
      <c r="K16" s="5"/>
      <c r="L16" s="5"/>
      <c r="M16" s="5" t="s">
        <v>133</v>
      </c>
      <c r="N16" s="5"/>
      <c r="O16" s="5">
        <v>4097329</v>
      </c>
      <c r="P16" s="8" t="str">
        <f t="shared" si="0"/>
        <v>「緑地管理・道路清掃部門」の「除草・緑地管理」及び「樹木管理」</v>
      </c>
      <c r="Q16" s="33" t="str">
        <f t="shared" si="1"/>
        <v>業務委託</v>
      </c>
    </row>
    <row r="17" spans="1:17" x14ac:dyDescent="0.5">
      <c r="A17" s="65">
        <v>846</v>
      </c>
      <c r="B17" s="65" t="s">
        <v>90</v>
      </c>
      <c r="C17" s="65" t="s">
        <v>91</v>
      </c>
      <c r="D17" s="65">
        <v>846</v>
      </c>
      <c r="E17" s="66" t="s">
        <v>139</v>
      </c>
      <c r="F17" s="66" t="s">
        <v>127</v>
      </c>
      <c r="G17" s="66"/>
      <c r="H17" s="66">
        <v>0</v>
      </c>
      <c r="I17" s="66" t="s">
        <v>128</v>
      </c>
      <c r="J17" s="66" t="s">
        <v>129</v>
      </c>
      <c r="K17" s="66"/>
      <c r="L17" s="66"/>
      <c r="M17" s="66" t="s">
        <v>133</v>
      </c>
      <c r="N17" s="66"/>
      <c r="O17" s="66">
        <v>9348627</v>
      </c>
      <c r="P17" s="8" t="str">
        <f t="shared" si="0"/>
        <v>「緑地管理・道路清掃部門」の「除草・緑地管理」及び「樹木管理」</v>
      </c>
      <c r="Q17" s="33" t="str">
        <f t="shared" si="1"/>
        <v>業務委託</v>
      </c>
    </row>
    <row r="18" spans="1:17" x14ac:dyDescent="0.5">
      <c r="A18" s="4">
        <v>847</v>
      </c>
      <c r="B18" s="4" t="s">
        <v>90</v>
      </c>
      <c r="C18" s="4" t="s">
        <v>91</v>
      </c>
      <c r="D18" s="4">
        <v>847</v>
      </c>
      <c r="E18" s="5" t="s">
        <v>140</v>
      </c>
      <c r="F18" s="5" t="s">
        <v>127</v>
      </c>
      <c r="G18" s="5"/>
      <c r="H18" s="5">
        <v>0</v>
      </c>
      <c r="I18" s="5" t="s">
        <v>128</v>
      </c>
      <c r="J18" s="5" t="s">
        <v>129</v>
      </c>
      <c r="K18" s="5"/>
      <c r="L18" s="5"/>
      <c r="M18" s="5" t="s">
        <v>133</v>
      </c>
      <c r="N18" s="5"/>
      <c r="O18" s="5">
        <v>28956611</v>
      </c>
      <c r="P18" s="8" t="str">
        <f t="shared" si="0"/>
        <v>「緑地管理・道路清掃部門」の「除草・緑地管理」及び「樹木管理」</v>
      </c>
      <c r="Q18" s="33" t="str">
        <f t="shared" si="1"/>
        <v>業務委託</v>
      </c>
    </row>
    <row r="19" spans="1:17" x14ac:dyDescent="0.5">
      <c r="A19" s="65">
        <v>848</v>
      </c>
      <c r="B19" s="65" t="s">
        <v>90</v>
      </c>
      <c r="C19" s="65" t="s">
        <v>91</v>
      </c>
      <c r="D19" s="65">
        <v>848</v>
      </c>
      <c r="E19" s="66" t="s">
        <v>141</v>
      </c>
      <c r="F19" s="66" t="s">
        <v>142</v>
      </c>
      <c r="G19" s="66"/>
      <c r="H19" s="66">
        <v>0</v>
      </c>
      <c r="I19" s="66" t="s">
        <v>128</v>
      </c>
      <c r="J19" s="66" t="s">
        <v>143</v>
      </c>
      <c r="K19" s="66"/>
      <c r="L19" s="66"/>
      <c r="M19" s="66" t="s">
        <v>133</v>
      </c>
      <c r="N19" s="66"/>
      <c r="O19" s="66">
        <v>9190500</v>
      </c>
      <c r="P19" s="8" t="str">
        <f t="shared" si="0"/>
        <v>「緑地管理・道路清掃部門」の「除草・緑地管理」及び「樹木管理」</v>
      </c>
      <c r="Q19" s="33" t="str">
        <f t="shared" si="1"/>
        <v>業務委託</v>
      </c>
    </row>
    <row r="20" spans="1:17" x14ac:dyDescent="0.5">
      <c r="A20" s="4">
        <v>849</v>
      </c>
      <c r="B20" s="4" t="s">
        <v>90</v>
      </c>
      <c r="C20" s="4" t="s">
        <v>91</v>
      </c>
      <c r="D20" s="4">
        <v>849</v>
      </c>
      <c r="E20" s="66" t="s">
        <v>144</v>
      </c>
      <c r="F20" s="66" t="s">
        <v>145</v>
      </c>
      <c r="G20" s="66"/>
      <c r="H20" s="66">
        <v>0</v>
      </c>
      <c r="I20" s="66" t="s">
        <v>128</v>
      </c>
      <c r="J20" s="66" t="s">
        <v>143</v>
      </c>
      <c r="K20" s="66"/>
      <c r="L20" s="66"/>
      <c r="M20" s="66" t="s">
        <v>133</v>
      </c>
      <c r="N20" s="66"/>
      <c r="O20" s="66">
        <v>9455600</v>
      </c>
      <c r="P20" s="8" t="str">
        <f t="shared" si="0"/>
        <v>「緑地管理・道路清掃部門」の「除草・緑地管理」及び「樹木管理」</v>
      </c>
      <c r="Q20" s="33" t="str">
        <f t="shared" si="1"/>
        <v>業務委託</v>
      </c>
    </row>
    <row r="21" spans="1:17" x14ac:dyDescent="0.5">
      <c r="A21" s="65">
        <v>850</v>
      </c>
      <c r="B21" s="65" t="s">
        <v>90</v>
      </c>
      <c r="C21" s="65" t="s">
        <v>91</v>
      </c>
      <c r="D21" s="65">
        <v>850</v>
      </c>
      <c r="E21" s="66" t="s">
        <v>146</v>
      </c>
      <c r="F21" s="66" t="s">
        <v>147</v>
      </c>
      <c r="G21" s="66"/>
      <c r="H21" s="66">
        <v>0</v>
      </c>
      <c r="I21" s="66" t="s">
        <v>128</v>
      </c>
      <c r="J21" s="66" t="s">
        <v>143</v>
      </c>
      <c r="K21" s="66"/>
      <c r="L21" s="66"/>
      <c r="M21" s="66" t="s">
        <v>133</v>
      </c>
      <c r="N21" s="66"/>
      <c r="O21" s="66">
        <v>9883500</v>
      </c>
      <c r="P21" s="8" t="str">
        <f t="shared" si="0"/>
        <v>「緑地管理・道路清掃部門」の「除草・緑地管理」及び「樹木管理」</v>
      </c>
      <c r="Q21" s="33" t="str">
        <f t="shared" si="1"/>
        <v>業務委託</v>
      </c>
    </row>
    <row r="22" spans="1:17" x14ac:dyDescent="0.5">
      <c r="A22" s="4">
        <v>851</v>
      </c>
      <c r="B22" s="4" t="s">
        <v>90</v>
      </c>
      <c r="C22" s="4" t="s">
        <v>91</v>
      </c>
      <c r="D22" s="4">
        <v>851</v>
      </c>
      <c r="E22" s="66" t="s">
        <v>148</v>
      </c>
      <c r="F22" s="66" t="s">
        <v>149</v>
      </c>
      <c r="G22" s="66"/>
      <c r="H22" s="66">
        <v>0</v>
      </c>
      <c r="I22" s="66" t="s">
        <v>128</v>
      </c>
      <c r="J22" s="66" t="s">
        <v>129</v>
      </c>
      <c r="K22" s="66"/>
      <c r="L22" s="66"/>
      <c r="M22" s="66" t="s">
        <v>133</v>
      </c>
      <c r="N22" s="66"/>
      <c r="O22" s="66">
        <v>8879200</v>
      </c>
      <c r="P22" s="8" t="str">
        <f t="shared" si="0"/>
        <v>「緑地管理・道路清掃部門」の「除草・緑地管理」及び「樹木管理」</v>
      </c>
      <c r="Q22" s="33" t="str">
        <f t="shared" si="1"/>
        <v>業務委託</v>
      </c>
    </row>
    <row r="23" spans="1:17" x14ac:dyDescent="0.5">
      <c r="A23" s="65">
        <v>852</v>
      </c>
      <c r="B23" s="65" t="s">
        <v>90</v>
      </c>
      <c r="C23" s="65" t="s">
        <v>91</v>
      </c>
      <c r="D23" s="65">
        <v>852</v>
      </c>
      <c r="E23" s="66" t="s">
        <v>150</v>
      </c>
      <c r="F23" s="66" t="s">
        <v>149</v>
      </c>
      <c r="G23" s="66"/>
      <c r="H23" s="66">
        <v>0</v>
      </c>
      <c r="I23" s="66" t="s">
        <v>128</v>
      </c>
      <c r="J23" s="66" t="s">
        <v>129</v>
      </c>
      <c r="K23" s="66"/>
      <c r="L23" s="66"/>
      <c r="M23" s="66" t="s">
        <v>133</v>
      </c>
      <c r="N23" s="66"/>
      <c r="O23" s="66">
        <v>3305500</v>
      </c>
      <c r="P23" s="8" t="str">
        <f t="shared" si="0"/>
        <v>「緑地管理・道路清掃部門」の「除草・緑地管理」及び「樹木管理」</v>
      </c>
      <c r="Q23" s="33" t="str">
        <f t="shared" si="1"/>
        <v>業務委託</v>
      </c>
    </row>
    <row r="24" spans="1:17" x14ac:dyDescent="0.5">
      <c r="A24" s="4">
        <v>853</v>
      </c>
      <c r="B24" s="4" t="s">
        <v>90</v>
      </c>
      <c r="C24" s="4" t="s">
        <v>91</v>
      </c>
      <c r="D24" s="4">
        <v>853</v>
      </c>
      <c r="E24" s="66" t="s">
        <v>151</v>
      </c>
      <c r="F24" s="66" t="s">
        <v>147</v>
      </c>
      <c r="G24" s="66"/>
      <c r="H24" s="66">
        <v>0</v>
      </c>
      <c r="I24" s="66" t="s">
        <v>128</v>
      </c>
      <c r="J24" s="66" t="s">
        <v>132</v>
      </c>
      <c r="K24" s="66"/>
      <c r="L24" s="66"/>
      <c r="M24" s="66" t="s">
        <v>133</v>
      </c>
      <c r="N24" s="66"/>
      <c r="O24" s="66">
        <v>5453800</v>
      </c>
      <c r="P24" s="8" t="str">
        <f t="shared" si="0"/>
        <v>「緑地管理・道路清掃部門」の「除草・緑地管理」及び「樹木管理」</v>
      </c>
      <c r="Q24" s="33" t="str">
        <f t="shared" si="1"/>
        <v>業務委託</v>
      </c>
    </row>
    <row r="25" spans="1:17" x14ac:dyDescent="0.5">
      <c r="A25" s="65">
        <v>854</v>
      </c>
      <c r="B25" s="65" t="s">
        <v>90</v>
      </c>
      <c r="C25" s="65" t="s">
        <v>91</v>
      </c>
      <c r="D25" s="65">
        <v>854</v>
      </c>
      <c r="E25" s="66" t="s">
        <v>152</v>
      </c>
      <c r="F25" s="66" t="s">
        <v>145</v>
      </c>
      <c r="G25" s="66"/>
      <c r="H25" s="66">
        <v>0</v>
      </c>
      <c r="I25" s="66" t="s">
        <v>128</v>
      </c>
      <c r="J25" s="66" t="s">
        <v>138</v>
      </c>
      <c r="K25" s="66"/>
      <c r="L25" s="66"/>
      <c r="M25" s="66" t="s">
        <v>133</v>
      </c>
      <c r="N25" s="66"/>
      <c r="O25" s="66">
        <v>11224400</v>
      </c>
      <c r="P25" s="8" t="str">
        <f t="shared" si="0"/>
        <v>「緑地管理・道路清掃部門」の「除草・緑地管理」及び「樹木管理」</v>
      </c>
      <c r="Q25" s="33" t="str">
        <f t="shared" si="1"/>
        <v>業務委託</v>
      </c>
    </row>
    <row r="26" spans="1:17" x14ac:dyDescent="0.5">
      <c r="A26" s="4">
        <v>855</v>
      </c>
      <c r="B26" s="4" t="s">
        <v>90</v>
      </c>
      <c r="C26" s="4" t="s">
        <v>91</v>
      </c>
      <c r="D26" s="4">
        <v>855</v>
      </c>
      <c r="E26" s="66" t="s">
        <v>153</v>
      </c>
      <c r="F26" s="66" t="s">
        <v>154</v>
      </c>
      <c r="G26" s="66"/>
      <c r="H26" s="66">
        <v>0</v>
      </c>
      <c r="I26" s="66" t="s">
        <v>128</v>
      </c>
      <c r="J26" s="66" t="s">
        <v>138</v>
      </c>
      <c r="K26" s="66"/>
      <c r="L26" s="66"/>
      <c r="M26" s="66" t="s">
        <v>133</v>
      </c>
      <c r="N26" s="66"/>
      <c r="O26" s="66">
        <v>11950400</v>
      </c>
      <c r="P26" s="8" t="str">
        <f t="shared" si="0"/>
        <v>「緑地管理・道路清掃部門」の「除草・緑地管理」及び「樹木管理」</v>
      </c>
      <c r="Q26" s="33" t="str">
        <f t="shared" si="1"/>
        <v>業務委託</v>
      </c>
    </row>
    <row r="27" spans="1:17" x14ac:dyDescent="0.5">
      <c r="A27" s="65">
        <v>856</v>
      </c>
      <c r="B27" s="65" t="s">
        <v>90</v>
      </c>
      <c r="C27" s="65" t="s">
        <v>91</v>
      </c>
      <c r="D27" s="65">
        <v>856</v>
      </c>
      <c r="E27" s="66" t="s">
        <v>155</v>
      </c>
      <c r="F27" s="66" t="s">
        <v>156</v>
      </c>
      <c r="G27" s="66"/>
      <c r="H27" s="66">
        <v>0</v>
      </c>
      <c r="I27" s="66" t="s">
        <v>128</v>
      </c>
      <c r="J27" s="66" t="s">
        <v>143</v>
      </c>
      <c r="K27" s="66"/>
      <c r="L27" s="66"/>
      <c r="M27" s="66" t="s">
        <v>133</v>
      </c>
      <c r="N27" s="66"/>
      <c r="O27" s="66">
        <v>3028300</v>
      </c>
      <c r="P27" s="8" t="str">
        <f t="shared" si="0"/>
        <v>「緑地管理・道路清掃部門」の「除草・緑地管理」及び「樹木管理」</v>
      </c>
      <c r="Q27" s="33" t="str">
        <f t="shared" si="1"/>
        <v>業務委託</v>
      </c>
    </row>
    <row r="28" spans="1:17" x14ac:dyDescent="0.5">
      <c r="A28" s="4">
        <v>857</v>
      </c>
      <c r="B28" s="4" t="s">
        <v>90</v>
      </c>
      <c r="C28" s="4" t="s">
        <v>91</v>
      </c>
      <c r="D28" s="4">
        <v>857</v>
      </c>
      <c r="E28" s="66" t="s">
        <v>157</v>
      </c>
      <c r="F28" s="66" t="s">
        <v>127</v>
      </c>
      <c r="G28" s="66"/>
      <c r="H28" s="66">
        <v>0</v>
      </c>
      <c r="I28" s="66" t="s">
        <v>128</v>
      </c>
      <c r="J28" s="66" t="s">
        <v>143</v>
      </c>
      <c r="K28" s="66"/>
      <c r="L28" s="66"/>
      <c r="M28" s="66" t="s">
        <v>133</v>
      </c>
      <c r="N28" s="66"/>
      <c r="O28" s="66">
        <v>1248931</v>
      </c>
      <c r="P28" s="8" t="str">
        <f t="shared" si="0"/>
        <v>「緑地管理・道路清掃部門」の「除草・緑地管理」及び「樹木管理」</v>
      </c>
      <c r="Q28" s="33" t="str">
        <f t="shared" si="1"/>
        <v>業務委託</v>
      </c>
    </row>
    <row r="29" spans="1:17" x14ac:dyDescent="0.5">
      <c r="A29" s="65">
        <v>858</v>
      </c>
      <c r="B29" s="65" t="s">
        <v>90</v>
      </c>
      <c r="C29" s="65" t="s">
        <v>91</v>
      </c>
      <c r="D29" s="65">
        <v>858</v>
      </c>
      <c r="E29" s="66" t="s">
        <v>158</v>
      </c>
      <c r="F29" s="66" t="s">
        <v>159</v>
      </c>
      <c r="G29" s="66"/>
      <c r="H29" s="66">
        <v>0</v>
      </c>
      <c r="I29" s="66" t="s">
        <v>128</v>
      </c>
      <c r="J29" s="66" t="s">
        <v>132</v>
      </c>
      <c r="K29" s="66"/>
      <c r="L29" s="66"/>
      <c r="M29" s="66" t="s">
        <v>133</v>
      </c>
      <c r="N29" s="66"/>
      <c r="O29" s="66">
        <v>7976214</v>
      </c>
      <c r="P29" s="8" t="str">
        <f t="shared" si="0"/>
        <v>「緑地管理・道路清掃部門」の「除草・緑地管理」及び「樹木管理」</v>
      </c>
      <c r="Q29" s="33" t="str">
        <f t="shared" si="1"/>
        <v>業務委託</v>
      </c>
    </row>
    <row r="30" spans="1:17" x14ac:dyDescent="0.5">
      <c r="A30" s="4">
        <v>859</v>
      </c>
      <c r="B30" s="4" t="s">
        <v>90</v>
      </c>
      <c r="C30" s="4" t="s">
        <v>91</v>
      </c>
      <c r="D30" s="4">
        <v>859</v>
      </c>
      <c r="E30" s="66" t="s">
        <v>160</v>
      </c>
      <c r="F30" s="66" t="s">
        <v>127</v>
      </c>
      <c r="G30" s="66"/>
      <c r="H30" s="66">
        <v>0</v>
      </c>
      <c r="I30" s="66" t="s">
        <v>128</v>
      </c>
      <c r="J30" s="66" t="s">
        <v>143</v>
      </c>
      <c r="K30" s="66"/>
      <c r="L30" s="66"/>
      <c r="M30" s="66" t="s">
        <v>133</v>
      </c>
      <c r="N30" s="66"/>
      <c r="O30" s="66">
        <v>12875940</v>
      </c>
      <c r="P30" s="8" t="str">
        <f t="shared" si="0"/>
        <v>「緑地管理・道路清掃部門」の「除草・緑地管理」及び「樹木管理」</v>
      </c>
      <c r="Q30" s="33" t="str">
        <f t="shared" si="1"/>
        <v>業務委託</v>
      </c>
    </row>
    <row r="31" spans="1:17" x14ac:dyDescent="0.5">
      <c r="A31" s="65">
        <v>860</v>
      </c>
      <c r="B31" s="65" t="s">
        <v>90</v>
      </c>
      <c r="C31" s="65" t="s">
        <v>91</v>
      </c>
      <c r="D31" s="65">
        <v>860</v>
      </c>
      <c r="E31" s="66" t="s">
        <v>161</v>
      </c>
      <c r="F31" s="66" t="s">
        <v>127</v>
      </c>
      <c r="G31" s="66"/>
      <c r="H31" s="66">
        <v>0</v>
      </c>
      <c r="I31" s="66" t="s">
        <v>128</v>
      </c>
      <c r="J31" s="66" t="s">
        <v>162</v>
      </c>
      <c r="K31" s="66"/>
      <c r="L31" s="66"/>
      <c r="M31" s="66" t="s">
        <v>163</v>
      </c>
      <c r="N31" s="66"/>
      <c r="O31" s="66">
        <v>4936059</v>
      </c>
      <c r="P31" s="8" t="str">
        <f t="shared" si="0"/>
        <v>「緑地管理・道路清掃部門」の「樹木管理」</v>
      </c>
      <c r="Q31" s="33" t="str">
        <f t="shared" si="1"/>
        <v>業務委託</v>
      </c>
    </row>
    <row r="32" spans="1:17" x14ac:dyDescent="0.5">
      <c r="A32" s="4">
        <v>861</v>
      </c>
      <c r="B32" s="4" t="s">
        <v>90</v>
      </c>
      <c r="C32" s="4" t="s">
        <v>91</v>
      </c>
      <c r="D32" s="4">
        <v>861</v>
      </c>
      <c r="E32" s="66" t="s">
        <v>164</v>
      </c>
      <c r="F32" s="66" t="s">
        <v>127</v>
      </c>
      <c r="G32" s="66"/>
      <c r="H32" s="66">
        <v>0</v>
      </c>
      <c r="I32" s="66" t="s">
        <v>128</v>
      </c>
      <c r="J32" s="66" t="s">
        <v>138</v>
      </c>
      <c r="K32" s="66"/>
      <c r="L32" s="66"/>
      <c r="M32" s="66" t="s">
        <v>133</v>
      </c>
      <c r="N32" s="66"/>
      <c r="O32" s="66">
        <v>5965118</v>
      </c>
      <c r="P32" s="8" t="str">
        <f t="shared" si="0"/>
        <v>「緑地管理・道路清掃部門」の「除草・緑地管理」及び「樹木管理」</v>
      </c>
      <c r="Q32" s="33" t="str">
        <f t="shared" si="1"/>
        <v>業務委託</v>
      </c>
    </row>
    <row r="33" spans="1:17" x14ac:dyDescent="0.5">
      <c r="A33" s="65">
        <v>862</v>
      </c>
      <c r="B33" s="65" t="s">
        <v>90</v>
      </c>
      <c r="C33" s="65" t="s">
        <v>91</v>
      </c>
      <c r="D33" s="65">
        <v>862</v>
      </c>
      <c r="E33" s="66" t="s">
        <v>165</v>
      </c>
      <c r="F33" s="66" t="s">
        <v>166</v>
      </c>
      <c r="G33" s="66"/>
      <c r="H33" s="66">
        <v>0</v>
      </c>
      <c r="I33" s="66" t="s">
        <v>167</v>
      </c>
      <c r="J33" s="66" t="s">
        <v>168</v>
      </c>
      <c r="K33" s="66"/>
      <c r="L33" s="66"/>
      <c r="M33" s="66" t="s">
        <v>169</v>
      </c>
      <c r="N33" s="66"/>
      <c r="O33" s="66">
        <v>15175985</v>
      </c>
      <c r="P33" s="8" t="str">
        <f t="shared" ref="P33:P39" si="2">IF(OR(B33="工事",B33="修繕"),M33&amp;N33,M33)</f>
        <v>「緑地管理・道路清掃部門」の「樹木管理」、「公園清掃」及び「除草・緑地管理」</v>
      </c>
      <c r="Q33" s="33" t="str">
        <f t="shared" ref="Q33:Q39" si="3">B33</f>
        <v>業務委託</v>
      </c>
    </row>
    <row r="34" spans="1:17" x14ac:dyDescent="0.5">
      <c r="A34" s="4">
        <v>863</v>
      </c>
      <c r="B34" s="4" t="s">
        <v>90</v>
      </c>
      <c r="C34" s="4" t="s">
        <v>91</v>
      </c>
      <c r="D34" s="4">
        <v>863</v>
      </c>
      <c r="E34" s="66" t="s">
        <v>170</v>
      </c>
      <c r="F34" s="66" t="s">
        <v>166</v>
      </c>
      <c r="G34" s="66"/>
      <c r="H34" s="66">
        <v>0</v>
      </c>
      <c r="I34" s="66" t="s">
        <v>167</v>
      </c>
      <c r="J34" s="66" t="s">
        <v>168</v>
      </c>
      <c r="K34" s="66"/>
      <c r="L34" s="66"/>
      <c r="M34" s="66" t="s">
        <v>169</v>
      </c>
      <c r="N34" s="66"/>
      <c r="O34" s="66">
        <v>15999797</v>
      </c>
      <c r="P34" s="8" t="str">
        <f t="shared" si="2"/>
        <v>「緑地管理・道路清掃部門」の「樹木管理」、「公園清掃」及び「除草・緑地管理」</v>
      </c>
      <c r="Q34" s="33" t="str">
        <f t="shared" si="3"/>
        <v>業務委託</v>
      </c>
    </row>
    <row r="35" spans="1:17" x14ac:dyDescent="0.5">
      <c r="A35" s="65">
        <v>864</v>
      </c>
      <c r="B35" s="65" t="s">
        <v>90</v>
      </c>
      <c r="C35" s="65" t="s">
        <v>91</v>
      </c>
      <c r="D35" s="65">
        <v>864</v>
      </c>
      <c r="E35" s="66" t="s">
        <v>171</v>
      </c>
      <c r="F35" s="66" t="s">
        <v>166</v>
      </c>
      <c r="G35" s="66"/>
      <c r="H35" s="66">
        <v>0</v>
      </c>
      <c r="I35" s="66" t="s">
        <v>167</v>
      </c>
      <c r="J35" s="66" t="s">
        <v>172</v>
      </c>
      <c r="K35" s="66"/>
      <c r="L35" s="66"/>
      <c r="M35" s="66" t="s">
        <v>169</v>
      </c>
      <c r="N35" s="66"/>
      <c r="O35" s="66">
        <v>6911712</v>
      </c>
      <c r="P35" s="8" t="str">
        <f t="shared" si="2"/>
        <v>「緑地管理・道路清掃部門」の「樹木管理」、「公園清掃」及び「除草・緑地管理」</v>
      </c>
      <c r="Q35" s="33" t="str">
        <f t="shared" si="3"/>
        <v>業務委託</v>
      </c>
    </row>
    <row r="36" spans="1:17" x14ac:dyDescent="0.5">
      <c r="A36" s="4">
        <v>865</v>
      </c>
      <c r="B36" s="4" t="s">
        <v>90</v>
      </c>
      <c r="C36" s="4" t="s">
        <v>91</v>
      </c>
      <c r="D36" s="4">
        <v>865</v>
      </c>
      <c r="E36" s="66" t="s">
        <v>173</v>
      </c>
      <c r="F36" s="66" t="s">
        <v>166</v>
      </c>
      <c r="G36" s="66"/>
      <c r="H36" s="66">
        <v>0</v>
      </c>
      <c r="I36" s="66" t="s">
        <v>167</v>
      </c>
      <c r="J36" s="66" t="s">
        <v>174</v>
      </c>
      <c r="K36" s="66"/>
      <c r="L36" s="66"/>
      <c r="M36" s="66" t="s">
        <v>169</v>
      </c>
      <c r="N36" s="66"/>
      <c r="O36" s="66">
        <v>10919711</v>
      </c>
      <c r="P36" s="8" t="str">
        <f t="shared" si="2"/>
        <v>「緑地管理・道路清掃部門」の「樹木管理」、「公園清掃」及び「除草・緑地管理」</v>
      </c>
      <c r="Q36" s="33" t="str">
        <f t="shared" si="3"/>
        <v>業務委託</v>
      </c>
    </row>
    <row r="37" spans="1:17" x14ac:dyDescent="0.5">
      <c r="A37" s="65">
        <v>866</v>
      </c>
      <c r="B37" s="65" t="s">
        <v>90</v>
      </c>
      <c r="C37" s="65" t="s">
        <v>91</v>
      </c>
      <c r="D37" s="65">
        <v>866</v>
      </c>
      <c r="E37" s="66" t="s">
        <v>175</v>
      </c>
      <c r="F37" s="66" t="s">
        <v>166</v>
      </c>
      <c r="G37" s="66"/>
      <c r="H37" s="66">
        <v>0</v>
      </c>
      <c r="I37" s="66" t="s">
        <v>167</v>
      </c>
      <c r="J37" s="66" t="s">
        <v>174</v>
      </c>
      <c r="K37" s="66"/>
      <c r="L37" s="66"/>
      <c r="M37" s="66" t="s">
        <v>169</v>
      </c>
      <c r="N37" s="66"/>
      <c r="O37" s="66">
        <v>16723949</v>
      </c>
      <c r="P37" s="8" t="str">
        <f t="shared" si="2"/>
        <v>「緑地管理・道路清掃部門」の「樹木管理」、「公園清掃」及び「除草・緑地管理」</v>
      </c>
      <c r="Q37" s="33" t="str">
        <f t="shared" si="3"/>
        <v>業務委託</v>
      </c>
    </row>
    <row r="38" spans="1:17" x14ac:dyDescent="0.5">
      <c r="A38" s="4">
        <v>868</v>
      </c>
      <c r="B38" s="4" t="s">
        <v>90</v>
      </c>
      <c r="C38" s="4" t="s">
        <v>91</v>
      </c>
      <c r="D38" s="4">
        <v>868</v>
      </c>
      <c r="E38" s="66" t="s">
        <v>176</v>
      </c>
      <c r="F38" s="66" t="s">
        <v>166</v>
      </c>
      <c r="G38" s="66"/>
      <c r="H38" s="66">
        <v>0</v>
      </c>
      <c r="I38" s="66" t="s">
        <v>167</v>
      </c>
      <c r="J38" s="66" t="s">
        <v>174</v>
      </c>
      <c r="K38" s="66"/>
      <c r="L38" s="66"/>
      <c r="M38" s="66" t="s">
        <v>163</v>
      </c>
      <c r="N38" s="66"/>
      <c r="O38" s="66">
        <v>5909101</v>
      </c>
      <c r="P38" s="8" t="str">
        <f t="shared" si="2"/>
        <v>「緑地管理・道路清掃部門」の「樹木管理」</v>
      </c>
      <c r="Q38" s="33" t="str">
        <f t="shared" si="3"/>
        <v>業務委託</v>
      </c>
    </row>
    <row r="39" spans="1:17" x14ac:dyDescent="0.5">
      <c r="A39" s="4">
        <v>869</v>
      </c>
      <c r="B39" s="4" t="s">
        <v>90</v>
      </c>
      <c r="C39" s="4" t="s">
        <v>91</v>
      </c>
      <c r="D39" s="4">
        <v>869</v>
      </c>
      <c r="E39" s="66" t="s">
        <v>177</v>
      </c>
      <c r="F39" s="66" t="s">
        <v>166</v>
      </c>
      <c r="G39" s="66"/>
      <c r="H39" s="66">
        <v>0</v>
      </c>
      <c r="I39" s="66" t="s">
        <v>167</v>
      </c>
      <c r="J39" s="66" t="s">
        <v>174</v>
      </c>
      <c r="K39" s="66"/>
      <c r="L39" s="66"/>
      <c r="M39" s="66" t="s">
        <v>222</v>
      </c>
      <c r="N39" s="66"/>
      <c r="O39" s="66">
        <v>8561300</v>
      </c>
      <c r="P39" s="8" t="str">
        <f t="shared" si="2"/>
        <v>「緑地管理・道路清掃部門」の「公園清掃」及び「除草・緑地管理」</v>
      </c>
      <c r="Q39" s="33" t="str">
        <f t="shared" si="3"/>
        <v>業務委託</v>
      </c>
    </row>
    <row r="40" spans="1:17" x14ac:dyDescent="0.5">
      <c r="A40" s="4">
        <v>724</v>
      </c>
      <c r="B40" s="4" t="s">
        <v>90</v>
      </c>
      <c r="C40" s="4" t="s">
        <v>91</v>
      </c>
      <c r="D40" s="4">
        <v>724</v>
      </c>
      <c r="E40" s="66" t="s">
        <v>178</v>
      </c>
      <c r="F40" s="66" t="s">
        <v>179</v>
      </c>
      <c r="G40" s="66"/>
      <c r="H40" s="66">
        <v>396</v>
      </c>
      <c r="I40" s="66" t="s">
        <v>180</v>
      </c>
      <c r="J40" s="66" t="s">
        <v>181</v>
      </c>
      <c r="K40" s="66"/>
      <c r="L40" s="66"/>
      <c r="M40" s="66" t="s">
        <v>182</v>
      </c>
      <c r="N40" s="66"/>
      <c r="O40" s="66">
        <v>2271500</v>
      </c>
      <c r="P40" s="8" t="str">
        <f t="shared" si="0"/>
        <v>「建物設備等保守・修繕部門」の「冷暖房設備保守点検」</v>
      </c>
      <c r="Q40" s="33" t="str">
        <f t="shared" si="1"/>
        <v>業務委託</v>
      </c>
    </row>
    <row r="41" spans="1:17" x14ac:dyDescent="0.5">
      <c r="A41" s="4">
        <v>820</v>
      </c>
      <c r="B41" s="4" t="s">
        <v>90</v>
      </c>
      <c r="C41" s="4" t="s">
        <v>91</v>
      </c>
      <c r="D41" s="4">
        <v>820</v>
      </c>
      <c r="E41" s="66" t="s">
        <v>183</v>
      </c>
      <c r="F41" s="66" t="s">
        <v>184</v>
      </c>
      <c r="G41" s="66"/>
      <c r="H41" s="66">
        <v>205</v>
      </c>
      <c r="I41" s="66" t="s">
        <v>185</v>
      </c>
      <c r="J41" s="66" t="s">
        <v>186</v>
      </c>
      <c r="K41" s="66"/>
      <c r="L41" s="66"/>
      <c r="M41" s="66" t="s">
        <v>96</v>
      </c>
      <c r="N41" s="66"/>
      <c r="O41" s="66">
        <v>5530800</v>
      </c>
      <c r="P41" s="8" t="str">
        <f t="shared" si="0"/>
        <v>「廃棄物処理」部門の「一般廃棄物処理（収集・運搬）」</v>
      </c>
      <c r="Q41" s="33" t="str">
        <f t="shared" si="1"/>
        <v>業務委託</v>
      </c>
    </row>
    <row r="42" spans="1:17" x14ac:dyDescent="0.5">
      <c r="A42" s="4">
        <v>821</v>
      </c>
      <c r="B42" s="4" t="s">
        <v>90</v>
      </c>
      <c r="C42" s="4" t="s">
        <v>91</v>
      </c>
      <c r="D42" s="4">
        <v>821</v>
      </c>
      <c r="E42" s="66" t="s">
        <v>187</v>
      </c>
      <c r="F42" s="66" t="s">
        <v>188</v>
      </c>
      <c r="G42" s="66"/>
      <c r="H42" s="66">
        <v>206</v>
      </c>
      <c r="I42" s="66" t="s">
        <v>185</v>
      </c>
      <c r="J42" s="66" t="s">
        <v>186</v>
      </c>
      <c r="K42" s="66"/>
      <c r="L42" s="66"/>
      <c r="M42" s="66" t="s">
        <v>96</v>
      </c>
      <c r="N42" s="66"/>
      <c r="O42" s="66">
        <v>5347100</v>
      </c>
      <c r="P42" s="8" t="str">
        <f t="shared" si="0"/>
        <v>「廃棄物処理」部門の「一般廃棄物処理（収集・運搬）」</v>
      </c>
      <c r="Q42" s="33" t="str">
        <f t="shared" si="1"/>
        <v>業務委託</v>
      </c>
    </row>
    <row r="43" spans="1:17" x14ac:dyDescent="0.5">
      <c r="A43" s="4">
        <v>822</v>
      </c>
      <c r="B43" s="4" t="s">
        <v>90</v>
      </c>
      <c r="C43" s="4" t="s">
        <v>91</v>
      </c>
      <c r="D43" s="4">
        <v>822</v>
      </c>
      <c r="E43" s="66" t="s">
        <v>189</v>
      </c>
      <c r="F43" s="66" t="s">
        <v>190</v>
      </c>
      <c r="G43" s="66"/>
      <c r="H43" s="66">
        <v>207</v>
      </c>
      <c r="I43" s="66" t="s">
        <v>185</v>
      </c>
      <c r="J43" s="66" t="s">
        <v>186</v>
      </c>
      <c r="K43" s="66"/>
      <c r="L43" s="66"/>
      <c r="M43" s="66" t="s">
        <v>96</v>
      </c>
      <c r="N43" s="66"/>
      <c r="O43" s="66">
        <v>4908200</v>
      </c>
      <c r="P43" s="8" t="str">
        <f t="shared" si="0"/>
        <v>「廃棄物処理」部門の「一般廃棄物処理（収集・運搬）」</v>
      </c>
      <c r="Q43" s="33" t="str">
        <f t="shared" si="1"/>
        <v>業務委託</v>
      </c>
    </row>
    <row r="44" spans="1:17" x14ac:dyDescent="0.5">
      <c r="A44" s="4">
        <v>823</v>
      </c>
      <c r="B44" s="4" t="s">
        <v>90</v>
      </c>
      <c r="C44" s="4" t="s">
        <v>91</v>
      </c>
      <c r="D44" s="4">
        <v>823</v>
      </c>
      <c r="E44" s="66" t="s">
        <v>191</v>
      </c>
      <c r="F44" s="66" t="s">
        <v>192</v>
      </c>
      <c r="G44" s="66"/>
      <c r="H44" s="66">
        <v>209</v>
      </c>
      <c r="I44" s="66" t="s">
        <v>185</v>
      </c>
      <c r="J44" s="66" t="s">
        <v>186</v>
      </c>
      <c r="K44" s="66"/>
      <c r="L44" s="66"/>
      <c r="M44" s="66" t="s">
        <v>96</v>
      </c>
      <c r="N44" s="66"/>
      <c r="O44" s="66">
        <v>5907000</v>
      </c>
      <c r="P44" s="8" t="str">
        <f t="shared" si="0"/>
        <v>「廃棄物処理」部門の「一般廃棄物処理（収集・運搬）」</v>
      </c>
      <c r="Q44" s="33" t="str">
        <f t="shared" si="1"/>
        <v>業務委託</v>
      </c>
    </row>
    <row r="45" spans="1:17" x14ac:dyDescent="0.5">
      <c r="A45" s="4">
        <v>824</v>
      </c>
      <c r="B45" s="4" t="s">
        <v>90</v>
      </c>
      <c r="C45" s="4" t="s">
        <v>91</v>
      </c>
      <c r="D45" s="4">
        <v>824</v>
      </c>
      <c r="E45" s="66" t="s">
        <v>193</v>
      </c>
      <c r="F45" s="66" t="s">
        <v>194</v>
      </c>
      <c r="G45" s="66"/>
      <c r="H45" s="66">
        <v>230</v>
      </c>
      <c r="I45" s="66" t="s">
        <v>185</v>
      </c>
      <c r="J45" s="66" t="s">
        <v>186</v>
      </c>
      <c r="K45" s="66"/>
      <c r="L45" s="66"/>
      <c r="M45" s="66" t="s">
        <v>96</v>
      </c>
      <c r="N45" s="66"/>
      <c r="O45" s="66">
        <v>5876200</v>
      </c>
      <c r="P45" s="8" t="str">
        <f t="shared" ref="P45:P55" si="4">IF(OR(B45="工事",B45="修繕"),M45&amp;N45,M45)</f>
        <v>「廃棄物処理」部門の「一般廃棄物処理（収集・運搬）」</v>
      </c>
      <c r="Q45" s="33" t="str">
        <f t="shared" ref="Q45:Q55" si="5">B45</f>
        <v>業務委託</v>
      </c>
    </row>
    <row r="46" spans="1:17" x14ac:dyDescent="0.5">
      <c r="A46" s="4">
        <v>825</v>
      </c>
      <c r="B46" s="4" t="s">
        <v>90</v>
      </c>
      <c r="C46" s="4" t="s">
        <v>91</v>
      </c>
      <c r="D46" s="4">
        <v>825</v>
      </c>
      <c r="E46" s="66" t="s">
        <v>195</v>
      </c>
      <c r="F46" s="66" t="s">
        <v>196</v>
      </c>
      <c r="G46" s="66"/>
      <c r="H46" s="66">
        <v>233</v>
      </c>
      <c r="I46" s="66" t="s">
        <v>185</v>
      </c>
      <c r="J46" s="66" t="s">
        <v>186</v>
      </c>
      <c r="K46" s="66"/>
      <c r="L46" s="66"/>
      <c r="M46" s="66" t="s">
        <v>96</v>
      </c>
      <c r="N46" s="66"/>
      <c r="O46" s="66">
        <v>6041200</v>
      </c>
      <c r="P46" s="8" t="str">
        <f t="shared" si="4"/>
        <v>「廃棄物処理」部門の「一般廃棄物処理（収集・運搬）」</v>
      </c>
      <c r="Q46" s="33" t="str">
        <f t="shared" si="5"/>
        <v>業務委託</v>
      </c>
    </row>
    <row r="47" spans="1:17" x14ac:dyDescent="0.5">
      <c r="A47" s="4">
        <v>826</v>
      </c>
      <c r="B47" s="4" t="s">
        <v>90</v>
      </c>
      <c r="C47" s="4" t="s">
        <v>91</v>
      </c>
      <c r="D47" s="4">
        <v>826</v>
      </c>
      <c r="E47" s="66" t="s">
        <v>197</v>
      </c>
      <c r="F47" s="66" t="s">
        <v>198</v>
      </c>
      <c r="G47" s="66"/>
      <c r="H47" s="66">
        <v>234</v>
      </c>
      <c r="I47" s="66" t="s">
        <v>185</v>
      </c>
      <c r="J47" s="66" t="s">
        <v>186</v>
      </c>
      <c r="K47" s="66"/>
      <c r="L47" s="66"/>
      <c r="M47" s="66" t="s">
        <v>96</v>
      </c>
      <c r="N47" s="66"/>
      <c r="O47" s="66">
        <v>6276600</v>
      </c>
      <c r="P47" s="8" t="str">
        <f t="shared" si="4"/>
        <v>「廃棄物処理」部門の「一般廃棄物処理（収集・運搬）」</v>
      </c>
      <c r="Q47" s="33" t="str">
        <f t="shared" si="5"/>
        <v>業務委託</v>
      </c>
    </row>
    <row r="48" spans="1:17" x14ac:dyDescent="0.5">
      <c r="A48" s="4">
        <v>827</v>
      </c>
      <c r="B48" s="4" t="s">
        <v>90</v>
      </c>
      <c r="C48" s="4" t="s">
        <v>91</v>
      </c>
      <c r="D48" s="4">
        <v>827</v>
      </c>
      <c r="E48" s="66" t="s">
        <v>199</v>
      </c>
      <c r="F48" s="66" t="s">
        <v>200</v>
      </c>
      <c r="G48" s="66"/>
      <c r="H48" s="66">
        <v>172</v>
      </c>
      <c r="I48" s="66" t="s">
        <v>185</v>
      </c>
      <c r="J48" s="66" t="s">
        <v>186</v>
      </c>
      <c r="K48" s="66"/>
      <c r="L48" s="66"/>
      <c r="M48" s="66" t="s">
        <v>96</v>
      </c>
      <c r="N48" s="66"/>
      <c r="O48" s="66">
        <v>2703800</v>
      </c>
      <c r="P48" s="8" t="str">
        <f t="shared" ref="P48:P54" si="6">IF(OR(B48="工事",B48="修繕"),M48&amp;N48,M48)</f>
        <v>「廃棄物処理」部門の「一般廃棄物処理（収集・運搬）」</v>
      </c>
      <c r="Q48" s="33" t="str">
        <f t="shared" ref="Q48:Q54" si="7">B48</f>
        <v>業務委託</v>
      </c>
    </row>
    <row r="49" spans="1:17" x14ac:dyDescent="0.5">
      <c r="A49" s="4">
        <v>828</v>
      </c>
      <c r="B49" s="4" t="s">
        <v>90</v>
      </c>
      <c r="C49" s="4" t="s">
        <v>91</v>
      </c>
      <c r="D49" s="4">
        <v>828</v>
      </c>
      <c r="E49" s="66" t="s">
        <v>201</v>
      </c>
      <c r="F49" s="66" t="s">
        <v>202</v>
      </c>
      <c r="G49" s="66"/>
      <c r="H49" s="66">
        <v>173</v>
      </c>
      <c r="I49" s="66" t="s">
        <v>185</v>
      </c>
      <c r="J49" s="66" t="s">
        <v>186</v>
      </c>
      <c r="K49" s="66"/>
      <c r="L49" s="66"/>
      <c r="M49" s="66" t="s">
        <v>96</v>
      </c>
      <c r="N49" s="66"/>
      <c r="O49" s="66">
        <v>2382600</v>
      </c>
      <c r="P49" s="8" t="str">
        <f t="shared" si="6"/>
        <v>「廃棄物処理」部門の「一般廃棄物処理（収集・運搬）」</v>
      </c>
      <c r="Q49" s="33" t="str">
        <f t="shared" si="7"/>
        <v>業務委託</v>
      </c>
    </row>
    <row r="50" spans="1:17" x14ac:dyDescent="0.5">
      <c r="A50" s="4">
        <v>829</v>
      </c>
      <c r="B50" s="4" t="s">
        <v>90</v>
      </c>
      <c r="C50" s="4" t="s">
        <v>91</v>
      </c>
      <c r="D50" s="4">
        <v>829</v>
      </c>
      <c r="E50" s="66" t="s">
        <v>203</v>
      </c>
      <c r="F50" s="66" t="s">
        <v>204</v>
      </c>
      <c r="G50" s="66"/>
      <c r="H50" s="66">
        <v>174</v>
      </c>
      <c r="I50" s="66" t="s">
        <v>185</v>
      </c>
      <c r="J50" s="66" t="s">
        <v>186</v>
      </c>
      <c r="K50" s="66"/>
      <c r="L50" s="66"/>
      <c r="M50" s="66" t="s">
        <v>96</v>
      </c>
      <c r="N50" s="66"/>
      <c r="O50" s="66">
        <v>2494800</v>
      </c>
      <c r="P50" s="8" t="str">
        <f t="shared" si="6"/>
        <v>「廃棄物処理」部門の「一般廃棄物処理（収集・運搬）」</v>
      </c>
      <c r="Q50" s="33" t="str">
        <f t="shared" si="7"/>
        <v>業務委託</v>
      </c>
    </row>
    <row r="51" spans="1:17" x14ac:dyDescent="0.5">
      <c r="A51" s="4">
        <v>830</v>
      </c>
      <c r="B51" s="4" t="s">
        <v>90</v>
      </c>
      <c r="C51" s="4" t="s">
        <v>91</v>
      </c>
      <c r="D51" s="4">
        <v>830</v>
      </c>
      <c r="E51" s="66" t="s">
        <v>205</v>
      </c>
      <c r="F51" s="66" t="s">
        <v>206</v>
      </c>
      <c r="G51" s="66"/>
      <c r="H51" s="66">
        <v>179</v>
      </c>
      <c r="I51" s="66" t="s">
        <v>185</v>
      </c>
      <c r="J51" s="66" t="s">
        <v>186</v>
      </c>
      <c r="K51" s="66"/>
      <c r="L51" s="66"/>
      <c r="M51" s="66" t="s">
        <v>96</v>
      </c>
      <c r="N51" s="66"/>
      <c r="O51" s="66">
        <v>1819791</v>
      </c>
      <c r="P51" s="8" t="str">
        <f t="shared" si="6"/>
        <v>「廃棄物処理」部門の「一般廃棄物処理（収集・運搬）」</v>
      </c>
      <c r="Q51" s="33" t="str">
        <f t="shared" si="7"/>
        <v>業務委託</v>
      </c>
    </row>
    <row r="52" spans="1:17" x14ac:dyDescent="0.5">
      <c r="A52" s="4">
        <v>831</v>
      </c>
      <c r="B52" s="4" t="s">
        <v>90</v>
      </c>
      <c r="C52" s="4" t="s">
        <v>91</v>
      </c>
      <c r="D52" s="4">
        <v>831</v>
      </c>
      <c r="E52" s="66" t="s">
        <v>207</v>
      </c>
      <c r="F52" s="66" t="s">
        <v>208</v>
      </c>
      <c r="G52" s="66"/>
      <c r="H52" s="66">
        <v>181</v>
      </c>
      <c r="I52" s="66" t="s">
        <v>185</v>
      </c>
      <c r="J52" s="66" t="s">
        <v>186</v>
      </c>
      <c r="K52" s="66"/>
      <c r="L52" s="66"/>
      <c r="M52" s="66" t="s">
        <v>96</v>
      </c>
      <c r="N52" s="66"/>
      <c r="O52" s="66">
        <v>2472989</v>
      </c>
      <c r="P52" s="8" t="str">
        <f t="shared" si="6"/>
        <v>「廃棄物処理」部門の「一般廃棄物処理（収集・運搬）」</v>
      </c>
      <c r="Q52" s="33" t="str">
        <f t="shared" si="7"/>
        <v>業務委託</v>
      </c>
    </row>
    <row r="53" spans="1:17" x14ac:dyDescent="0.5">
      <c r="A53" s="4">
        <v>832</v>
      </c>
      <c r="B53" s="4" t="s">
        <v>90</v>
      </c>
      <c r="C53" s="4" t="s">
        <v>91</v>
      </c>
      <c r="D53" s="4">
        <v>832</v>
      </c>
      <c r="E53" s="66" t="s">
        <v>209</v>
      </c>
      <c r="F53" s="66" t="s">
        <v>210</v>
      </c>
      <c r="G53" s="66"/>
      <c r="H53" s="66">
        <v>182</v>
      </c>
      <c r="I53" s="66" t="s">
        <v>185</v>
      </c>
      <c r="J53" s="66" t="s">
        <v>186</v>
      </c>
      <c r="K53" s="66"/>
      <c r="L53" s="66"/>
      <c r="M53" s="66" t="s">
        <v>96</v>
      </c>
      <c r="N53" s="66"/>
      <c r="O53" s="66">
        <v>2768538</v>
      </c>
      <c r="P53" s="8" t="str">
        <f t="shared" si="6"/>
        <v>「廃棄物処理」部門の「一般廃棄物処理（収集・運搬）」</v>
      </c>
      <c r="Q53" s="33" t="str">
        <f t="shared" si="7"/>
        <v>業務委託</v>
      </c>
    </row>
    <row r="54" spans="1:17" x14ac:dyDescent="0.5">
      <c r="A54" s="4">
        <v>833</v>
      </c>
      <c r="B54" s="4" t="s">
        <v>90</v>
      </c>
      <c r="C54" s="4" t="s">
        <v>91</v>
      </c>
      <c r="D54" s="4">
        <v>833</v>
      </c>
      <c r="E54" s="66" t="s">
        <v>211</v>
      </c>
      <c r="F54" s="66" t="s">
        <v>212</v>
      </c>
      <c r="G54" s="66"/>
      <c r="H54" s="66">
        <v>183</v>
      </c>
      <c r="I54" s="66" t="s">
        <v>185</v>
      </c>
      <c r="J54" s="66" t="s">
        <v>186</v>
      </c>
      <c r="K54" s="66"/>
      <c r="L54" s="66"/>
      <c r="M54" s="66" t="s">
        <v>96</v>
      </c>
      <c r="N54" s="66"/>
      <c r="O54" s="66">
        <v>1563093</v>
      </c>
      <c r="P54" s="8" t="str">
        <f t="shared" si="6"/>
        <v>「廃棄物処理」部門の「一般廃棄物処理（収集・運搬）」</v>
      </c>
      <c r="Q54" s="33" t="str">
        <f t="shared" si="7"/>
        <v>業務委託</v>
      </c>
    </row>
    <row r="55" spans="1:17" x14ac:dyDescent="0.5">
      <c r="A55" s="4">
        <v>834</v>
      </c>
      <c r="B55" s="4" t="s">
        <v>90</v>
      </c>
      <c r="C55" s="4" t="s">
        <v>91</v>
      </c>
      <c r="D55" s="4">
        <v>834</v>
      </c>
      <c r="E55" s="66" t="s">
        <v>213</v>
      </c>
      <c r="F55" s="66" t="s">
        <v>214</v>
      </c>
      <c r="G55" s="66"/>
      <c r="H55" s="66">
        <v>170</v>
      </c>
      <c r="I55" s="66" t="s">
        <v>215</v>
      </c>
      <c r="J55" s="66" t="s">
        <v>216</v>
      </c>
      <c r="K55" s="66"/>
      <c r="L55" s="66"/>
      <c r="M55" s="66" t="s">
        <v>217</v>
      </c>
      <c r="N55" s="66"/>
      <c r="O55" s="66">
        <v>1567500</v>
      </c>
      <c r="P55" s="8" t="str">
        <f t="shared" si="4"/>
        <v>「緑地管理・道路清掃」部門の「害虫駆除」</v>
      </c>
      <c r="Q55" s="33" t="str">
        <f t="shared" si="5"/>
        <v>業務委託</v>
      </c>
    </row>
    <row r="56" spans="1:17" x14ac:dyDescent="0.5">
      <c r="A56" s="67">
        <v>835</v>
      </c>
      <c r="B56" s="4" t="s">
        <v>90</v>
      </c>
      <c r="C56" s="4" t="s">
        <v>91</v>
      </c>
      <c r="D56" s="4">
        <v>835</v>
      </c>
      <c r="E56" s="66" t="s">
        <v>218</v>
      </c>
      <c r="F56" s="66" t="s">
        <v>219</v>
      </c>
      <c r="G56" s="66"/>
      <c r="H56" s="66">
        <v>132</v>
      </c>
      <c r="I56" s="66" t="s">
        <v>220</v>
      </c>
      <c r="J56" s="66" t="s">
        <v>221</v>
      </c>
      <c r="K56" s="66"/>
      <c r="L56" s="66"/>
      <c r="M56" s="66" t="s">
        <v>96</v>
      </c>
      <c r="N56" s="66"/>
      <c r="O56" s="66">
        <v>5530410</v>
      </c>
      <c r="P56" s="8" t="str">
        <f t="shared" ref="P56:P59" si="8">IF(OR(B56="工事",B56="修繕"),M56&amp;N56,M56)</f>
        <v>「廃棄物処理」部門の「一般廃棄物処理（収集・運搬）」</v>
      </c>
      <c r="Q56" s="33" t="str">
        <f t="shared" ref="Q56:Q59" si="9">B56</f>
        <v>業務委託</v>
      </c>
    </row>
    <row r="57" spans="1:17" x14ac:dyDescent="0.5">
      <c r="A57" s="4"/>
      <c r="B57" s="4"/>
      <c r="C57" s="4"/>
      <c r="D57" s="4"/>
      <c r="E57" s="5"/>
      <c r="F57" s="5"/>
      <c r="G57" s="5"/>
      <c r="H57" s="5"/>
      <c r="I57" s="5"/>
      <c r="J57" s="5"/>
      <c r="K57" s="5"/>
      <c r="L57" s="5"/>
      <c r="M57" s="62"/>
      <c r="N57" s="5"/>
      <c r="O57" s="35"/>
      <c r="P57" s="8">
        <f t="shared" si="8"/>
        <v>0</v>
      </c>
      <c r="Q57" s="33">
        <f t="shared" si="9"/>
        <v>0</v>
      </c>
    </row>
    <row r="58" spans="1:17" x14ac:dyDescent="0.5">
      <c r="A58" s="4"/>
      <c r="B58" s="4"/>
      <c r="C58" s="4"/>
      <c r="D58" s="4"/>
      <c r="E58" s="5"/>
      <c r="F58" s="5"/>
      <c r="G58" s="5"/>
      <c r="H58" s="5"/>
      <c r="I58" s="5"/>
      <c r="J58" s="5"/>
      <c r="K58" s="5"/>
      <c r="L58" s="5"/>
      <c r="M58" s="62"/>
      <c r="N58" s="5"/>
      <c r="O58" s="35"/>
      <c r="P58" s="8">
        <f t="shared" si="8"/>
        <v>0</v>
      </c>
      <c r="Q58" s="33">
        <f t="shared" si="9"/>
        <v>0</v>
      </c>
    </row>
    <row r="59" spans="1:17" x14ac:dyDescent="0.5">
      <c r="A59" s="4"/>
      <c r="B59" s="4"/>
      <c r="C59" s="4"/>
      <c r="D59" s="4"/>
      <c r="E59" s="5"/>
      <c r="F59" s="5"/>
      <c r="G59" s="5"/>
      <c r="H59" s="5"/>
      <c r="I59" s="5"/>
      <c r="J59" s="5"/>
      <c r="K59" s="5"/>
      <c r="L59" s="5"/>
      <c r="M59" s="62"/>
      <c r="N59" s="5"/>
      <c r="O59" s="35"/>
      <c r="P59" s="8">
        <f t="shared" si="8"/>
        <v>0</v>
      </c>
      <c r="Q59" s="33">
        <f t="shared" si="9"/>
        <v>0</v>
      </c>
    </row>
  </sheetData>
  <phoneticPr fontId="20"/>
  <conditionalFormatting sqref="A2:O2 D57:O59 D3:D56 B4:C56 G4:G40 H3:O40 E3:F40">
    <cfRule type="expression" dxfId="132" priority="505">
      <formula>$Y2=TODAY()</formula>
    </cfRule>
    <cfRule type="expression" dxfId="131" priority="506">
      <formula>$X2=TODAY()</formula>
    </cfRule>
    <cfRule type="expression" dxfId="130" priority="507">
      <formula>$W2=TODAY()</formula>
    </cfRule>
    <cfRule type="expression" dxfId="129" priority="508">
      <formula>$V2=TODAY()</formula>
    </cfRule>
    <cfRule type="expression" dxfId="128" priority="509">
      <formula>$U2=TODAY()</formula>
    </cfRule>
    <cfRule type="expression" dxfId="127" priority="510">
      <formula>$T2=TODAY()</formula>
    </cfRule>
    <cfRule type="expression" dxfId="126" priority="511">
      <formula>$S2=TODAY()</formula>
    </cfRule>
  </conditionalFormatting>
  <conditionalFormatting sqref="P2">
    <cfRule type="expression" dxfId="125" priority="435">
      <formula>$Y2=TODAY()</formula>
    </cfRule>
    <cfRule type="expression" dxfId="124" priority="436">
      <formula>$X2=TODAY()</formula>
    </cfRule>
    <cfRule type="expression" dxfId="123" priority="437">
      <formula>$W2=TODAY()</formula>
    </cfRule>
    <cfRule type="expression" dxfId="122" priority="438">
      <formula>$V2=TODAY()</formula>
    </cfRule>
    <cfRule type="expression" dxfId="121" priority="439">
      <formula>$U2=TODAY()</formula>
    </cfRule>
    <cfRule type="expression" dxfId="120" priority="440">
      <formula>$T2=TODAY()</formula>
    </cfRule>
    <cfRule type="expression" dxfId="119" priority="441">
      <formula>$S2=TODAY()</formula>
    </cfRule>
  </conditionalFormatting>
  <conditionalFormatting sqref="A57:C59">
    <cfRule type="expression" dxfId="118" priority="211">
      <formula>$Y57=TODAY()</formula>
    </cfRule>
    <cfRule type="expression" dxfId="117" priority="212">
      <formula>$X57=TODAY()</formula>
    </cfRule>
    <cfRule type="expression" dxfId="116" priority="213">
      <formula>$W57=TODAY()</formula>
    </cfRule>
    <cfRule type="expression" dxfId="115" priority="214">
      <formula>$V57=TODAY()</formula>
    </cfRule>
    <cfRule type="expression" dxfId="114" priority="215">
      <formula>$U57=TODAY()</formula>
    </cfRule>
    <cfRule type="expression" dxfId="113" priority="216">
      <formula>$T57=TODAY()</formula>
    </cfRule>
    <cfRule type="expression" dxfId="112" priority="217">
      <formula>$S57=TODAY()</formula>
    </cfRule>
  </conditionalFormatting>
  <conditionalFormatting sqref="A55">
    <cfRule type="expression" dxfId="111" priority="155">
      <formula>$Y55=TODAY()</formula>
    </cfRule>
    <cfRule type="expression" dxfId="110" priority="156">
      <formula>$X55=TODAY()</formula>
    </cfRule>
    <cfRule type="expression" dxfId="109" priority="157">
      <formula>$W55=TODAY()</formula>
    </cfRule>
    <cfRule type="expression" dxfId="108" priority="158">
      <formula>$V55=TODAY()</formula>
    </cfRule>
    <cfRule type="expression" dxfId="107" priority="159">
      <formula>$U55=TODAY()</formula>
    </cfRule>
    <cfRule type="expression" dxfId="106" priority="160">
      <formula>$T55=TODAY()</formula>
    </cfRule>
    <cfRule type="expression" dxfId="105" priority="161">
      <formula>$S55=TODAY()</formula>
    </cfRule>
  </conditionalFormatting>
  <conditionalFormatting sqref="A38:A39">
    <cfRule type="expression" dxfId="104" priority="148">
      <formula>$Y38=TODAY()</formula>
    </cfRule>
    <cfRule type="expression" dxfId="103" priority="149">
      <formula>$X38=TODAY()</formula>
    </cfRule>
    <cfRule type="expression" dxfId="102" priority="150">
      <formula>$W38=TODAY()</formula>
    </cfRule>
    <cfRule type="expression" dxfId="101" priority="151">
      <formula>$V38=TODAY()</formula>
    </cfRule>
    <cfRule type="expression" dxfId="100" priority="152">
      <formula>$U38=TODAY()</formula>
    </cfRule>
    <cfRule type="expression" dxfId="99" priority="153">
      <formula>$T38=TODAY()</formula>
    </cfRule>
    <cfRule type="expression" dxfId="98" priority="154">
      <formula>$S38=TODAY()</formula>
    </cfRule>
  </conditionalFormatting>
  <conditionalFormatting sqref="A48:A54">
    <cfRule type="expression" dxfId="97" priority="141">
      <formula>$Y48=TODAY()</formula>
    </cfRule>
    <cfRule type="expression" dxfId="96" priority="142">
      <formula>$X48=TODAY()</formula>
    </cfRule>
    <cfRule type="expression" dxfId="95" priority="143">
      <formula>$W48=TODAY()</formula>
    </cfRule>
    <cfRule type="expression" dxfId="94" priority="144">
      <formula>$V48=TODAY()</formula>
    </cfRule>
    <cfRule type="expression" dxfId="93" priority="145">
      <formula>$U48=TODAY()</formula>
    </cfRule>
    <cfRule type="expression" dxfId="92" priority="146">
      <formula>$T48=TODAY()</formula>
    </cfRule>
    <cfRule type="expression" dxfId="91" priority="147">
      <formula>$S48=TODAY()</formula>
    </cfRule>
  </conditionalFormatting>
  <conditionalFormatting sqref="A40:A47">
    <cfRule type="expression" dxfId="90" priority="162">
      <formula>$Y40=TODAY()</formula>
    </cfRule>
    <cfRule type="expression" dxfId="89" priority="163">
      <formula>$X40=TODAY()</formula>
    </cfRule>
    <cfRule type="expression" dxfId="88" priority="164">
      <formula>$W40=TODAY()</formula>
    </cfRule>
    <cfRule type="expression" dxfId="87" priority="165">
      <formula>$V40=TODAY()</formula>
    </cfRule>
    <cfRule type="expression" dxfId="86" priority="166">
      <formula>$U40=TODAY()</formula>
    </cfRule>
    <cfRule type="expression" dxfId="85" priority="167">
      <formula>$T40=TODAY()</formula>
    </cfRule>
    <cfRule type="expression" dxfId="84" priority="168">
      <formula>$S40=TODAY()</formula>
    </cfRule>
  </conditionalFormatting>
  <conditionalFormatting sqref="A4 A6 A8 A10 A12 A14 A16 A18 A20 A22 A24 A26 A28 A30 A32 A34 A36">
    <cfRule type="expression" dxfId="83" priority="134">
      <formula>$Y4=TODAY()</formula>
    </cfRule>
    <cfRule type="expression" dxfId="82" priority="135">
      <formula>$X4=TODAY()</formula>
    </cfRule>
    <cfRule type="expression" dxfId="81" priority="136">
      <formula>$W4=TODAY()</formula>
    </cfRule>
    <cfRule type="expression" dxfId="80" priority="137">
      <formula>$V4=TODAY()</formula>
    </cfRule>
    <cfRule type="expression" dxfId="79" priority="138">
      <formula>$U4=TODAY()</formula>
    </cfRule>
    <cfRule type="expression" dxfId="78" priority="139">
      <formula>$T4=TODAY()</formula>
    </cfRule>
    <cfRule type="expression" dxfId="77" priority="140">
      <formula>$S4=TODAY()</formula>
    </cfRule>
  </conditionalFormatting>
  <conditionalFormatting sqref="A3:C3 A5 A7 A9 A11 A13 A15 A17 A19 A21 A23 A25 A27 A29 A31 A33 A35 A37">
    <cfRule type="expression" dxfId="76" priority="127">
      <formula>$Y3=TODAY()</formula>
    </cfRule>
    <cfRule type="expression" dxfId="75" priority="128">
      <formula>$X3=TODAY()</formula>
    </cfRule>
    <cfRule type="expression" dxfId="74" priority="129">
      <formula>$W3=TODAY()</formula>
    </cfRule>
    <cfRule type="expression" dxfId="73" priority="130">
      <formula>$V3=TODAY()</formula>
    </cfRule>
    <cfRule type="expression" dxfId="72" priority="131">
      <formula>$U3=TODAY()</formula>
    </cfRule>
    <cfRule type="expression" dxfId="71" priority="132">
      <formula>$T3=TODAY()</formula>
    </cfRule>
    <cfRule type="expression" dxfId="70" priority="133">
      <formula>$S3=TODAY()</formula>
    </cfRule>
  </conditionalFormatting>
  <conditionalFormatting sqref="G3">
    <cfRule type="expression" dxfId="69" priority="71">
      <formula>$Y3=TODAY()</formula>
    </cfRule>
    <cfRule type="expression" dxfId="68" priority="72">
      <formula>$X3=TODAY()</formula>
    </cfRule>
    <cfRule type="expression" dxfId="67" priority="73">
      <formula>$W3=TODAY()</formula>
    </cfRule>
    <cfRule type="expression" dxfId="66" priority="74">
      <formula>$V3=TODAY()</formula>
    </cfRule>
    <cfRule type="expression" dxfId="65" priority="75">
      <formula>$U3=TODAY()</formula>
    </cfRule>
    <cfRule type="expression" dxfId="64" priority="76">
      <formula>$T3=TODAY()</formula>
    </cfRule>
    <cfRule type="expression" dxfId="63" priority="77">
      <formula>$S3=TODAY()</formula>
    </cfRule>
  </conditionalFormatting>
  <conditionalFormatting sqref="N41:N56">
    <cfRule type="expression" dxfId="62" priority="57">
      <formula>$Y41=TODAY()</formula>
    </cfRule>
    <cfRule type="expression" dxfId="61" priority="58">
      <formula>$X41=TODAY()</formula>
    </cfRule>
    <cfRule type="expression" dxfId="60" priority="59">
      <formula>$W41=TODAY()</formula>
    </cfRule>
    <cfRule type="expression" dxfId="59" priority="60">
      <formula>$V41=TODAY()</formula>
    </cfRule>
    <cfRule type="expression" dxfId="58" priority="61">
      <formula>$U41=TODAY()</formula>
    </cfRule>
    <cfRule type="expression" dxfId="57" priority="62">
      <formula>$T41=TODAY()</formula>
    </cfRule>
    <cfRule type="expression" dxfId="56" priority="63">
      <formula>$S41=TODAY()</formula>
    </cfRule>
  </conditionalFormatting>
  <conditionalFormatting sqref="G41:G56 K41:L56">
    <cfRule type="expression" dxfId="55" priority="50">
      <formula>$Y41=TODAY()</formula>
    </cfRule>
    <cfRule type="expression" dxfId="54" priority="51">
      <formula>$X41=TODAY()</formula>
    </cfRule>
    <cfRule type="expression" dxfId="53" priority="52">
      <formula>$W41=TODAY()</formula>
    </cfRule>
    <cfRule type="expression" dxfId="52" priority="53">
      <formula>$V41=TODAY()</formula>
    </cfRule>
    <cfRule type="expression" dxfId="51" priority="54">
      <formula>$U41=TODAY()</formula>
    </cfRule>
    <cfRule type="expression" dxfId="50" priority="55">
      <formula>$T41=TODAY()</formula>
    </cfRule>
    <cfRule type="expression" dxfId="49" priority="56">
      <formula>$S41=TODAY()</formula>
    </cfRule>
  </conditionalFormatting>
  <conditionalFormatting sqref="I41:I56">
    <cfRule type="expression" dxfId="48" priority="43">
      <formula>$Y41=TODAY()</formula>
    </cfRule>
    <cfRule type="expression" dxfId="47" priority="44">
      <formula>$X41=TODAY()</formula>
    </cfRule>
    <cfRule type="expression" dxfId="46" priority="45">
      <formula>$W41=TODAY()</formula>
    </cfRule>
    <cfRule type="expression" dxfId="45" priority="46">
      <formula>$V41=TODAY()</formula>
    </cfRule>
    <cfRule type="expression" dxfId="44" priority="47">
      <formula>$U41=TODAY()</formula>
    </cfRule>
    <cfRule type="expression" dxfId="43" priority="48">
      <formula>$T41=TODAY()</formula>
    </cfRule>
    <cfRule type="expression" dxfId="42" priority="49">
      <formula>$S41=TODAY()</formula>
    </cfRule>
  </conditionalFormatting>
  <conditionalFormatting sqref="F41:F56">
    <cfRule type="expression" dxfId="41" priority="36">
      <formula>$Y41=TODAY()</formula>
    </cfRule>
    <cfRule type="expression" dxfId="40" priority="37">
      <formula>$X41=TODAY()</formula>
    </cfRule>
    <cfRule type="expression" dxfId="39" priority="38">
      <formula>$W41=TODAY()</formula>
    </cfRule>
    <cfRule type="expression" dxfId="38" priority="39">
      <formula>$V41=TODAY()</formula>
    </cfRule>
    <cfRule type="expression" dxfId="37" priority="40">
      <formula>$U41=TODAY()</formula>
    </cfRule>
    <cfRule type="expression" dxfId="36" priority="41">
      <formula>$T41=TODAY()</formula>
    </cfRule>
    <cfRule type="expression" dxfId="35" priority="42">
      <formula>$S41=TODAY()</formula>
    </cfRule>
  </conditionalFormatting>
  <conditionalFormatting sqref="H41:H56">
    <cfRule type="expression" dxfId="34" priority="29">
      <formula>$Y41=TODAY()</formula>
    </cfRule>
    <cfRule type="expression" dxfId="33" priority="30">
      <formula>$X41=TODAY()</formula>
    </cfRule>
    <cfRule type="expression" dxfId="32" priority="31">
      <formula>$W41=TODAY()</formula>
    </cfRule>
    <cfRule type="expression" dxfId="31" priority="32">
      <formula>$V41=TODAY()</formula>
    </cfRule>
    <cfRule type="expression" dxfId="30" priority="33">
      <formula>$U41=TODAY()</formula>
    </cfRule>
    <cfRule type="expression" dxfId="29" priority="34">
      <formula>$T41=TODAY()</formula>
    </cfRule>
    <cfRule type="expression" dxfId="28" priority="35">
      <formula>$S41=TODAY()</formula>
    </cfRule>
  </conditionalFormatting>
  <conditionalFormatting sqref="J41:J56">
    <cfRule type="expression" dxfId="27" priority="22">
      <formula>$Y41=TODAY()</formula>
    </cfRule>
    <cfRule type="expression" dxfId="26" priority="23">
      <formula>$X41=TODAY()</formula>
    </cfRule>
    <cfRule type="expression" dxfId="25" priority="24">
      <formula>$W41=TODAY()</formula>
    </cfRule>
    <cfRule type="expression" dxfId="24" priority="25">
      <formula>$V41=TODAY()</formula>
    </cfRule>
    <cfRule type="expression" dxfId="23" priority="26">
      <formula>$U41=TODAY()</formula>
    </cfRule>
    <cfRule type="expression" dxfId="22" priority="27">
      <formula>$T41=TODAY()</formula>
    </cfRule>
    <cfRule type="expression" dxfId="21" priority="28">
      <formula>$S41=TODAY()</formula>
    </cfRule>
  </conditionalFormatting>
  <conditionalFormatting sqref="E41:E56">
    <cfRule type="expression" dxfId="20" priority="15">
      <formula>$Y41=TODAY()</formula>
    </cfRule>
    <cfRule type="expression" dxfId="19" priority="16">
      <formula>$X41=TODAY()</formula>
    </cfRule>
    <cfRule type="expression" dxfId="18" priority="17">
      <formula>$W41=TODAY()</formula>
    </cfRule>
    <cfRule type="expression" dxfId="17" priority="18">
      <formula>$V41=TODAY()</formula>
    </cfRule>
    <cfRule type="expression" dxfId="16" priority="19">
      <formula>$U41=TODAY()</formula>
    </cfRule>
    <cfRule type="expression" dxfId="15" priority="20">
      <formula>$T41=TODAY()</formula>
    </cfRule>
    <cfRule type="expression" dxfId="14" priority="21">
      <formula>$S41=TODAY()</formula>
    </cfRule>
  </conditionalFormatting>
  <conditionalFormatting sqref="M41:M56">
    <cfRule type="expression" dxfId="13" priority="8">
      <formula>$Y41=TODAY()</formula>
    </cfRule>
    <cfRule type="expression" dxfId="12" priority="9">
      <formula>$X41=TODAY()</formula>
    </cfRule>
    <cfRule type="expression" dxfId="11" priority="10">
      <formula>$W41=TODAY()</formula>
    </cfRule>
    <cfRule type="expression" dxfId="10" priority="11">
      <formula>$V41=TODAY()</formula>
    </cfRule>
    <cfRule type="expression" dxfId="9" priority="12">
      <formula>$U41=TODAY()</formula>
    </cfRule>
    <cfRule type="expression" dxfId="8" priority="13">
      <formula>$T41=TODAY()</formula>
    </cfRule>
    <cfRule type="expression" dxfId="7" priority="14">
      <formula>$S41=TODAY()</formula>
    </cfRule>
  </conditionalFormatting>
  <conditionalFormatting sqref="O41:O56">
    <cfRule type="expression" dxfId="6" priority="1">
      <formula>$Y41=TODAY()</formula>
    </cfRule>
    <cfRule type="expression" dxfId="5" priority="2">
      <formula>$X41=TODAY()</formula>
    </cfRule>
    <cfRule type="expression" dxfId="4" priority="3">
      <formula>$W41=TODAY()</formula>
    </cfRule>
    <cfRule type="expression" dxfId="3" priority="4">
      <formula>$V41=TODAY()</formula>
    </cfRule>
    <cfRule type="expression" dxfId="2" priority="5">
      <formula>$U41=TODAY()</formula>
    </cfRule>
    <cfRule type="expression" dxfId="1" priority="6">
      <formula>$T41=TODAY()</formula>
    </cfRule>
    <cfRule type="expression" dxfId="0" priority="7">
      <formula>$S41=TODAY()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2024-04-04T03:56:10Z</cp:lastPrinted>
  <dcterms:created xsi:type="dcterms:W3CDTF">2021-04-27T23:25:00Z</dcterms:created>
  <dcterms:modified xsi:type="dcterms:W3CDTF">2026-02-10T07:46:04Z</dcterms:modified>
</cp:coreProperties>
</file>