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13_年間業務委託\12　申請書、誓約書\3週目 柳本作成済\"/>
    </mc:Choice>
  </mc:AlternateContent>
  <xr:revisionPtr revIDLastSave="0" documentId="13_ncr:1_{C5C8B7D9-FCEF-4C57-8402-03EAD6795E1B}" xr6:coauthVersionLast="47" xr6:coauthVersionMax="47" xr10:uidLastSave="{00000000-0000-0000-0000-000000000000}"/>
  <workbookProtection workbookAlgorithmName="SHA-512" workbookHashValue="BYE9y153i3eGWkQ3te+jstZJ5FjAZMPz0l+lXEIM4Rdoy17Mwn4TN6zM5IaUrvxOo+jtUTq73kZUFHGVZUmPZQ==" workbookSaltValue="JKlGypjwfUhmunEHAXaOFQ==" workbookSpinCount="100000" lockStructure="1"/>
  <bookViews>
    <workbookView xWindow="-109" yWindow="-109" windowWidth="21164" windowHeight="11291"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4" l="1"/>
  <c r="Q36" i="4"/>
  <c r="D57" i="5" l="1"/>
  <c r="P58" i="4"/>
  <c r="Q61" i="4"/>
  <c r="P61" i="4"/>
  <c r="Q60" i="4"/>
  <c r="P60" i="4"/>
  <c r="Q59" i="4"/>
  <c r="P59" i="4"/>
  <c r="Q58" i="4"/>
  <c r="Q56" i="4" l="1"/>
  <c r="P56" i="4"/>
  <c r="Q55" i="4"/>
  <c r="P55" i="4"/>
  <c r="Q54" i="4"/>
  <c r="P54" i="4"/>
  <c r="Q53" i="4"/>
  <c r="P53" i="4"/>
  <c r="Q52" i="4"/>
  <c r="P52" i="4"/>
  <c r="Q51" i="4"/>
  <c r="P51" i="4"/>
  <c r="Q50" i="4"/>
  <c r="P50" i="4"/>
  <c r="D59" i="5" l="1"/>
  <c r="D58" i="5"/>
  <c r="P47" i="4"/>
  <c r="P43" i="4"/>
  <c r="P39" i="4"/>
  <c r="P34" i="4"/>
  <c r="Q41" i="4"/>
  <c r="P41" i="4"/>
  <c r="Q40" i="4"/>
  <c r="P40" i="4"/>
  <c r="Q39" i="4"/>
  <c r="Q38" i="4"/>
  <c r="P38" i="4"/>
  <c r="Q37" i="4"/>
  <c r="P37" i="4"/>
  <c r="Q35" i="4"/>
  <c r="P35" i="4"/>
  <c r="Q34" i="4"/>
  <c r="Q33" i="4"/>
  <c r="P33" i="4"/>
  <c r="Q46" i="4"/>
  <c r="P46" i="4"/>
  <c r="Q45" i="4"/>
  <c r="P45" i="4"/>
  <c r="Q44" i="4"/>
  <c r="P44" i="4"/>
  <c r="Q43" i="4"/>
  <c r="Q42" i="4"/>
  <c r="P42" i="4"/>
  <c r="Q57" i="4"/>
  <c r="P57" i="4"/>
  <c r="Q49" i="4"/>
  <c r="P49" i="4"/>
  <c r="Q48" i="4"/>
  <c r="P48" i="4"/>
  <c r="Q47"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<sst xmlns="http://schemas.openxmlformats.org/spreadsheetml/2006/main" count="439" uniqueCount="222">
  <si>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</si>
  <si>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</si>
  <si>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</si>
  <si>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</si>
  <si>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</si>
  <si>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</si>
  <si>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</si>
  <si>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</si>
  <si>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</si>
  <si>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</si>
  <si>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</si>
  <si>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</si>
  <si>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</si>
  <si>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</si>
  <si>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</si>
  <si>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</si>
  <si>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</si>
  <si>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</si>
  <si>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</si>
  <si>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</si>
  <si>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</si>
  <si>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</si>
  <si>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</si>
  <si>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</si>
  <si>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</si>
  <si>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</si>
  <si>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</si>
  <si>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</si>
  <si>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</si>
  <si>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</si>
  <si>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</si>
  <si>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</si>
  <si>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</si>
  <si>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</si>
  <si>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</si>
  <si>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</si>
  <si>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</si>
  <si>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</si>
  <si>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</si>
  <si>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</si>
  <si>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</si>
  <si>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</si>
  <si>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</si>
  <si>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</si>
  <si>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</si>
  <si>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</si>
  <si>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</si>
  <si>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</si>
  <si>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</si>
  <si>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</si>
  <si>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</si>
  <si>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</si>
  <si>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</si>
  <si>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</si>
  <si>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</si>
  <si>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</si>
  <si>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</si>
  <si>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</si>
  <si>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</si>
  <si>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</si>
  <si>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</si>
  <si>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</si>
  <si>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</si>
  <si>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</si>
  <si>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</si>
  <si>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</si>
  <si>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</si>
  <si>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</si>
  <si>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</si>
  <si>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</si>
  <si>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</si>
  <si>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</si>
  <si>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</si>
  <si>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</si>
  <si>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</si>
  <si>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</si>
  <si>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</si>
  <si>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</si>
  <si>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</si>
  <si>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</si>
  <si>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</si>
  <si>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</si>
  <si>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</si>
  <si>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</si>
  <si>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</si>
  <si>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</si>
  <si>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</si>
  <si>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</si>
  <si>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</si>
  <si>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</si>
  <si>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業務委託</t>
  </si>
  <si>
    <t>一般競争入札</t>
  </si>
  <si>
    <t>廃棄物処理施設関連道路清掃業務委託</t>
  </si>
  <si>
    <t>和名ケ谷クリーンセンター他３か所</t>
  </si>
  <si>
    <t>廃棄物対策課</t>
  </si>
  <si>
    <t>鏑木　秀樹</t>
  </si>
  <si>
    <t>「緑地管理・道路清掃部門」の「道路清掃」</t>
  </si>
  <si>
    <t>オイルフェンス清掃等業務委託</t>
  </si>
  <si>
    <t>松戸市南花島向町319番地地先などの2地点および特に市が指定する場所</t>
  </si>
  <si>
    <t>環境保全課</t>
  </si>
  <si>
    <t>石井　優輝</t>
  </si>
  <si>
    <t>「廃棄物処理」部門の「一般廃棄物処理（収集・運搬）」</t>
  </si>
  <si>
    <t>すぐやる課業務委託</t>
  </si>
  <si>
    <t>松戸市市内一円</t>
  </si>
  <si>
    <t>すぐやる課</t>
  </si>
  <si>
    <t>岩間　秀美</t>
  </si>
  <si>
    <t>「緑地管理・道路清掃部門」又は「その他委託部門」で、その他の「道路維持・補修関連」又は「緊急処理業務」等</t>
  </si>
  <si>
    <t>松戸市営住宅緊急対応業務委託</t>
  </si>
  <si>
    <t>松戸市岩瀬２５７番地の３他</t>
  </si>
  <si>
    <t>住宅政策課</t>
  </si>
  <si>
    <t>杉本　優生</t>
  </si>
  <si>
    <t>「建物管理・清掃部門」の「建物施設管理業務」</t>
  </si>
  <si>
    <t>和名ケ谷スポーツセンター他１施設スポーツ施設管理業務委託</t>
  </si>
  <si>
    <t>松戸市和名ケ谷１３６０番地及び松戸市高塚新田４２７番地</t>
  </si>
  <si>
    <t>和名ケ谷クリーンセンター</t>
  </si>
  <si>
    <t>木村駿太</t>
  </si>
  <si>
    <t>「警備・受付・施設運営部門」又は「その他委託部門」</t>
  </si>
  <si>
    <t>和名ケ谷スポーツセンター建物管理業務委託</t>
  </si>
  <si>
    <t>松戸市和名ケ谷１３６０番地</t>
  </si>
  <si>
    <t>「建物設備等保守・修繕部門」の「電気設備保守点検」、「消防設備保守点検」、「冷暖房設備保守点検」、「ボイラー・冷凍機保守点検」の全て、及び「警備・受付・施設運営部門」の「施設警備」、「受付・案内」、「運動施設運営」、「駐車場運営」の全て、及び「建物管理・清掃部門」の「一般清掃」</t>
  </si>
  <si>
    <t>松戸駅西口地下駐車場施設運営業務及び料金徴収業務委託</t>
  </si>
  <si>
    <t>松戸市本町２４番地の３</t>
  </si>
  <si>
    <t>街づくり課</t>
  </si>
  <si>
    <t>鈴木　達朗</t>
  </si>
  <si>
    <t>「警備・受付・施設運営部門」の「駐車場運営」</t>
  </si>
  <si>
    <t>ゲート管理等業務委託</t>
  </si>
  <si>
    <t>松戸市千駄堀地内</t>
  </si>
  <si>
    <t>公園緑地課・２１世紀の森と広場管理事務所</t>
  </si>
  <si>
    <t>野口大輔</t>
  </si>
  <si>
    <t>「警備・受付・施設運営部門｣の「施設警備」</t>
  </si>
  <si>
    <t>周辺駐車場管理運営業務委託</t>
  </si>
  <si>
    <t>日比野　照紀</t>
  </si>
  <si>
    <t>「警備・受付・施設運営部門」の「駐車場運営」及び「施設警備」</t>
  </si>
  <si>
    <t>松戸市男女共同参画センター窓口業務委託</t>
  </si>
  <si>
    <t>松戸市本町１４番地の１０</t>
  </si>
  <si>
    <t>男女共同参画課</t>
  </si>
  <si>
    <t>今井　悦匡</t>
  </si>
  <si>
    <t>「警備・受付・施設運営」部門の「受付・案内」又は「一般施設運営」</t>
  </si>
  <si>
    <t>松戸市消防局他１１か所庁舎清掃及び管理業務等委託</t>
  </si>
  <si>
    <t>松戸市松戸新田１１４番地の５　他１１か所</t>
  </si>
  <si>
    <t>消防総務課</t>
  </si>
  <si>
    <t>加藤大樹</t>
  </si>
  <si>
    <t>「建物管理・清掃部門」の「一般清掃」、「室内環境測定」、「室内害虫駆除」、「貯水槽清掃」及び「飲料水の水質検査」</t>
  </si>
  <si>
    <t>松戸市中央保健福祉センター清掃業務及び空調保守等管理業務委託</t>
  </si>
  <si>
    <t>松戸市竹ケ花７４番地の３</t>
  </si>
  <si>
    <t>健康推進課</t>
  </si>
  <si>
    <t>野口みなみ</t>
  </si>
  <si>
    <t>「建物管理・清掃」部門の「一般清掃」、「室内環境測定」及び「貯水槽清掃」かつ「建物設備等保守・修繕」部門の「電気設備保守点検」及び「冷暖房設備保守点検」</t>
  </si>
  <si>
    <t>松戸市健康福祉会館施設維持総合管理業務委託</t>
  </si>
  <si>
    <t>松戸市五香西三丁目７番地の１</t>
  </si>
  <si>
    <t>健康福祉会館</t>
  </si>
  <si>
    <t>越智章浩</t>
  </si>
  <si>
    <t>「建物管理・清掃部門」及び「建物設備等保守・修繕部門」</t>
  </si>
  <si>
    <t>水路しゅんせつ（Ａ地区）業務委託</t>
  </si>
  <si>
    <t>松戸市古ケ崎他地区</t>
  </si>
  <si>
    <t>「緑地管理・道路清掃」部門の「河川・海岸清掃」</t>
  </si>
  <si>
    <t>水路しゅんせつ（Ｂ地区）業務委託</t>
  </si>
  <si>
    <t>松戸市紙敷他地区</t>
  </si>
  <si>
    <t>雨水貯留池しゅんせつ（土砂）業務委託</t>
  </si>
  <si>
    <t>河川しゅんせつ（土砂）業務委託</t>
  </si>
  <si>
    <t>学校貯留浸透施設しゅんせつ業務委託</t>
  </si>
  <si>
    <t>ポンプピットしゅんせつ業務委託</t>
  </si>
  <si>
    <t>雨水貯留池しゅんせつ（汚泥）業務委託</t>
  </si>
  <si>
    <t>河川しゅんせつ（汚泥）業務委託</t>
  </si>
  <si>
    <t>水路しゅんせつ（汚泥）業務委託</t>
  </si>
  <si>
    <t>浄化施設等しゅんせつ業務委託</t>
  </si>
  <si>
    <t>松戸市幸谷２８４番地</t>
  </si>
  <si>
    <t>道路法面除草業務委託</t>
  </si>
  <si>
    <t>「緑地管理・道路清掃」部門の「道路清掃」及び「除草・緑地管理」</t>
  </si>
  <si>
    <t>新松戸駅西口駅前広場清掃業務委託</t>
  </si>
  <si>
    <t>新松戸駅西口駅前広場</t>
  </si>
  <si>
    <t>「緑地管理・道路清掃」部門の「道路清掃」</t>
  </si>
  <si>
    <t>東松戸駅自由通路及び駅前広場清掃業務委託</t>
  </si>
  <si>
    <t>東松戸駅自由通路及び駅前広場</t>
  </si>
  <si>
    <t>残土運搬業務委託（西部地区）</t>
  </si>
  <si>
    <t>松戸市市内一円（常磐線西側及び京成松戸線南側）</t>
  </si>
  <si>
    <t>「緑地管理・道路清掃」部門</t>
  </si>
  <si>
    <t>残土運搬業務委託（東部地区）</t>
  </si>
  <si>
    <t>松戸市市内一円（常磐線東側及び京成松戸線北側）</t>
  </si>
  <si>
    <t>松戸駅周辺高架歩道橋清掃業務委託</t>
  </si>
  <si>
    <t>松戸駅東西デッキ等</t>
  </si>
  <si>
    <t>市道清掃業務委託（西部地区）</t>
  </si>
  <si>
    <t>松戸市市内一円（国道６号の西側）</t>
  </si>
  <si>
    <t>市道清掃業務委託（東部地区）</t>
  </si>
  <si>
    <t>松戸市市内一円（国道６号の東側）</t>
  </si>
  <si>
    <t>歩道清掃業務委託</t>
  </si>
  <si>
    <t>人力道路清掃業務委託</t>
  </si>
  <si>
    <t>松戸市市内一円歩道橋等</t>
  </si>
  <si>
    <t>松戸駅東西口広場及び周辺道路清掃業務委託</t>
  </si>
  <si>
    <t>松戸駅東西口広場及び周辺道路</t>
  </si>
  <si>
    <t>暗きょ及び側溝清掃業務委託（西部地区）</t>
  </si>
  <si>
    <t>松戸市市内一円（武蔵野線の西側）</t>
  </si>
  <si>
    <t>「緑地管理・道路清掃」部門の「道路清掃」及び「水路・側溝清掃」</t>
  </si>
  <si>
    <t>暗きょ及び側溝清掃業務委託（東部地区）</t>
  </si>
  <si>
    <t>松戸市市内一円（武蔵野線の東側）</t>
  </si>
  <si>
    <t>安全施設等管理委託</t>
  </si>
  <si>
    <t>「その他委託」部門の「その他」において、道路関係、安全施設等又は反射鏡等</t>
  </si>
  <si>
    <t>溶融式区画線設置委託</t>
  </si>
  <si>
    <t>「その他委託」部門の「その他」の道路関係又は安全施設等</t>
  </si>
  <si>
    <t>道路反射鏡設置委託</t>
  </si>
  <si>
    <t>「その他委託」部門の「その他」の道路関係、安全施設又は反射鏡等</t>
  </si>
  <si>
    <t>松戸市庁舎管理業務委託</t>
  </si>
  <si>
    <t>松戸市根本３８７番地の５</t>
  </si>
  <si>
    <t>「建物管理・清掃」部門及び「建物設備等保守・修繕」部門及び「警備・受付・施設運営」部門</t>
  </si>
  <si>
    <t>松戸市民会館清掃警備等委託</t>
  </si>
  <si>
    <t>松戸市松戸１３８９番地の１</t>
  </si>
  <si>
    <t>「建物管理・清掃」部門の「一般清掃」、「建物施設管理業務」、「室内環境測定」及び「貯水槽清掃」、並びに「警備・受付・施設運営」部門の「施設警備」、「受付・案内」の全て</t>
  </si>
  <si>
    <t>松戸市立博物館設備等管理業務委託</t>
  </si>
  <si>
    <t>松戸市千駄堀６７１番地　松戸市立博物館</t>
  </si>
  <si>
    <t>「建物管理・清掃」部門の「室内環境測定」、「室内害虫駆除」及び「貯水槽清掃」並びに「建物設備等保守・修繕」部門の「電気設備保守点検」及び「冷暖房設備保守点検」</t>
  </si>
  <si>
    <t>戸定歴史館受付・管理・清掃等業務委託</t>
  </si>
  <si>
    <t>松戸市松戸７１４番地の１（戸定歴史館）他２か所</t>
  </si>
  <si>
    <t>「建物管理・清掃」部門の「一般清掃」及び「警備・受付・施設運営」部門</t>
  </si>
  <si>
    <t>松戸市立図書館清掃等業務委託</t>
  </si>
  <si>
    <t>松戸市松戸２０６０番地  松戸市立図書館本館 他1か所</t>
  </si>
  <si>
    <t>「建物管理・清掃」部門の「一般清掃」と「貯水槽清掃」及び「建物設備等保守・修繕」部門の「電気設備保守点検」と「冷暖房設備保守点検」の全て</t>
  </si>
  <si>
    <t>水門点検業務委託</t>
  </si>
  <si>
    <t>「施設等運転管理他」部門の「施設の運転・管理」</t>
  </si>
  <si>
    <t>地域排水ポンプ点検業務委託</t>
  </si>
  <si>
    <t>統一的な基準に基づく財務書類作成等支援業務委託</t>
  </si>
  <si>
    <t>松戸市根本387番地の5</t>
  </si>
  <si>
    <t>「その他委託」部門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</si>
</sst>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79998168889431442"/>
        <bgColor theme="4" tint="0.79998168889431442"/>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0" fillId="36" borderId="10" xfId="0" applyFill="1" applyBorder="1" applyAlignment="1">
      <alignment horizontal="center" vertical="center"/>
    </xf>
    <xf numFmtId="0" fontId="0" fillId="36" borderId="10" xfId="0" applyFill="1" applyBorder="1" applyAlignment="1">
      <alignment vertical="center" shrinkToFit="1"/>
    </xf>
    <xf numFmtId="0" fontId="0" fillId="0" borderId="0" xfId="0" applyAlignment="1" applyProtection="1">
      <alignment vertical="center"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0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D18" sqref="D18"/>
    </sheetView>
  </sheetViews>
  <sheetFormatPr defaultColWidth="6.7265625" defaultRowHeight="18" x14ac:dyDescent="0.5"/>
  <cols>
    <col min="1" max="1" width="2" style="10" customWidth="1"/>
    <col min="2" max="2" width="3.54296875" style="10" customWidth="1"/>
    <col min="3" max="3" width="15.81640625" style="10" customWidth="1"/>
    <col min="4" max="5" width="9.36328125" style="10" customWidth="1"/>
    <col min="6" max="6" width="17.26953125" style="10" customWidth="1"/>
    <col min="7" max="7" width="31.36328125" style="10" customWidth="1"/>
    <col min="8" max="8" width="1.26953125" style="10" customWidth="1"/>
    <col min="9" max="9" width="6.7265625" style="10"/>
    <col min="10" max="10" width="8.453125" style="10" bestFit="1" customWidth="1"/>
    <col min="11" max="16384" width="6.7265625" style="10"/>
  </cols>
  <sheetData>
    <row r="1" spans="2:10" ht="18.95" customHeight="1" x14ac:dyDescent="0.5">
      <c r="B1" s="97" t="s">
        <v>26</v>
      </c>
      <c r="C1" s="97"/>
      <c r="D1" s="98" t="str">
        <f>IFERROR(VLOOKUP(D18,非表示にするよ!D:P,13,0),"")</f>
        <v/>
      </c>
      <c r="E1" s="98"/>
      <c r="F1" s="98"/>
      <c r="G1" s="98"/>
      <c r="H1" s="9"/>
    </row>
    <row r="2" spans="2:10" ht="20.2" customHeight="1" x14ac:dyDescent="0.5">
      <c r="B2" s="70" t="s">
        <v>0</v>
      </c>
      <c r="C2" s="99"/>
      <c r="D2" s="99"/>
      <c r="E2" s="99"/>
      <c r="F2" s="99"/>
      <c r="G2" s="99"/>
      <c r="H2" s="71"/>
    </row>
    <row r="3" spans="2:10" ht="20.2" customHeight="1" x14ac:dyDescent="0.5">
      <c r="B3" s="84" t="s">
        <v>82</v>
      </c>
      <c r="C3" s="85"/>
      <c r="D3" s="85"/>
      <c r="E3" s="85"/>
      <c r="F3" s="85"/>
      <c r="G3" s="85"/>
      <c r="H3" s="86"/>
    </row>
    <row r="4" spans="2:10" ht="20.2" customHeight="1" x14ac:dyDescent="0.5">
      <c r="B4" s="84" t="s">
        <v>1</v>
      </c>
      <c r="C4" s="85"/>
      <c r="D4" s="85"/>
      <c r="E4" s="85"/>
      <c r="F4" s="85"/>
      <c r="G4" s="85"/>
      <c r="H4" s="86"/>
    </row>
    <row r="5" spans="2:10" ht="20.2" customHeight="1" x14ac:dyDescent="0.5">
      <c r="B5" s="84" t="s">
        <v>73</v>
      </c>
      <c r="C5" s="85"/>
      <c r="D5" s="85"/>
      <c r="E5" s="85"/>
      <c r="F5" s="85"/>
      <c r="G5" s="85"/>
      <c r="H5" s="86"/>
    </row>
    <row r="6" spans="2:10" ht="20.2" customHeight="1" x14ac:dyDescent="0.5">
      <c r="B6" s="100" t="s">
        <v>2</v>
      </c>
      <c r="C6" s="101"/>
      <c r="D6" s="101"/>
      <c r="E6" s="101"/>
      <c r="F6" s="101"/>
      <c r="G6" s="24"/>
      <c r="H6" s="11"/>
    </row>
    <row r="7" spans="2:10" ht="20.2" customHeight="1" x14ac:dyDescent="0.5">
      <c r="B7" s="100" t="s">
        <v>18</v>
      </c>
      <c r="C7" s="101"/>
      <c r="D7" s="101"/>
      <c r="E7" s="101"/>
      <c r="F7" s="101"/>
      <c r="G7" s="24"/>
      <c r="H7" s="11"/>
    </row>
    <row r="8" spans="2:10" ht="20.2" customHeight="1" x14ac:dyDescent="0.5">
      <c r="B8" s="100" t="s">
        <v>19</v>
      </c>
      <c r="C8" s="101"/>
      <c r="D8" s="101"/>
      <c r="E8" s="101"/>
      <c r="F8" s="101"/>
      <c r="G8" s="24"/>
      <c r="H8" s="11"/>
      <c r="J8" s="37"/>
    </row>
    <row r="9" spans="2:10" ht="20.2" customHeight="1" x14ac:dyDescent="0.5">
      <c r="B9" s="84"/>
      <c r="C9" s="85"/>
      <c r="D9" s="85"/>
      <c r="E9" s="85"/>
      <c r="F9" s="85"/>
      <c r="G9" s="85"/>
      <c r="H9" s="86"/>
    </row>
    <row r="10" spans="2:10" ht="20.2" customHeight="1" x14ac:dyDescent="0.5">
      <c r="B10" s="74" t="s">
        <v>41</v>
      </c>
      <c r="C10" s="75"/>
      <c r="D10" s="75"/>
      <c r="E10" s="75"/>
      <c r="F10" s="75"/>
      <c r="G10" s="75"/>
      <c r="H10" s="76"/>
    </row>
    <row r="11" spans="2:10" ht="20.2" customHeight="1" x14ac:dyDescent="0.5">
      <c r="B11" s="74" t="s">
        <v>40</v>
      </c>
      <c r="C11" s="75"/>
      <c r="D11" s="75"/>
      <c r="E11" s="75"/>
      <c r="F11" s="75"/>
      <c r="G11" s="75"/>
      <c r="H11" s="76"/>
    </row>
    <row r="12" spans="2:10" ht="20.2" customHeight="1" x14ac:dyDescent="0.5">
      <c r="B12" s="74" t="s">
        <v>20</v>
      </c>
      <c r="C12" s="75"/>
      <c r="D12" s="75"/>
      <c r="E12" s="75"/>
      <c r="F12" s="75"/>
      <c r="G12" s="75"/>
      <c r="H12" s="76"/>
    </row>
    <row r="13" spans="2:10" ht="20.2" customHeight="1" x14ac:dyDescent="0.5">
      <c r="B13" s="74" t="s">
        <v>87</v>
      </c>
      <c r="C13" s="75"/>
      <c r="D13" s="75"/>
      <c r="E13" s="75"/>
      <c r="F13" s="75"/>
      <c r="G13" s="75"/>
      <c r="H13" s="76"/>
    </row>
    <row r="14" spans="2:10" ht="20.2" customHeight="1" x14ac:dyDescent="0.5">
      <c r="B14" s="74" t="s">
        <v>88</v>
      </c>
      <c r="C14" s="75"/>
      <c r="D14" s="75"/>
      <c r="E14" s="75"/>
      <c r="F14" s="75"/>
      <c r="G14" s="75"/>
      <c r="H14" s="76"/>
    </row>
    <row r="15" spans="2:10" ht="20.2" customHeight="1" x14ac:dyDescent="0.5">
      <c r="B15" s="91" t="s">
        <v>89</v>
      </c>
      <c r="C15" s="92"/>
      <c r="D15" s="92"/>
      <c r="E15" s="92"/>
      <c r="F15" s="92"/>
      <c r="G15" s="92"/>
      <c r="H15" s="93"/>
    </row>
    <row r="16" spans="2:10" ht="20.2" customHeight="1" x14ac:dyDescent="0.5">
      <c r="B16" s="94" t="s">
        <v>3</v>
      </c>
      <c r="C16" s="95"/>
      <c r="D16" s="95"/>
      <c r="E16" s="95"/>
      <c r="F16" s="95"/>
      <c r="G16" s="95"/>
      <c r="H16" s="96"/>
    </row>
    <row r="17" spans="2:8" ht="20.2" customHeight="1" x14ac:dyDescent="0.5">
      <c r="B17" s="84" t="s">
        <v>21</v>
      </c>
      <c r="C17" s="85"/>
      <c r="D17" s="85"/>
      <c r="E17" s="85"/>
      <c r="F17" s="85"/>
      <c r="G17" s="85"/>
      <c r="H17" s="86"/>
    </row>
    <row r="18" spans="2:8" ht="20.2" customHeight="1" x14ac:dyDescent="0.5">
      <c r="B18" s="12" t="s">
        <v>15</v>
      </c>
      <c r="C18" s="13"/>
      <c r="D18" s="14"/>
      <c r="E18" s="15" t="s">
        <v>14</v>
      </c>
      <c r="F18" s="15"/>
      <c r="G18" s="15"/>
      <c r="H18" s="11"/>
    </row>
    <row r="19" spans="2:8" ht="20.2" customHeight="1" x14ac:dyDescent="0.5">
      <c r="B19" s="12" t="s">
        <v>16</v>
      </c>
      <c r="C19" s="15"/>
      <c r="D19" s="90" t="str">
        <f>IFERROR(VLOOKUP($D$18,非表示にするよ!D:E,2,0),"")</f>
        <v/>
      </c>
      <c r="E19" s="90"/>
      <c r="F19" s="90"/>
      <c r="G19" s="90"/>
      <c r="H19" s="11"/>
    </row>
    <row r="20" spans="2:8" ht="20.2" customHeight="1" x14ac:dyDescent="0.5">
      <c r="B20" s="12" t="s">
        <v>17</v>
      </c>
      <c r="C20" s="15"/>
      <c r="D20" s="90" t="str">
        <f>IFERROR(VLOOKUP($D$18,非表示にするよ!D:F,3,0),"")</f>
        <v/>
      </c>
      <c r="E20" s="90"/>
      <c r="F20" s="90"/>
      <c r="G20" s="90"/>
      <c r="H20" s="11"/>
    </row>
    <row r="21" spans="2:8" ht="20.2" customHeight="1" x14ac:dyDescent="0.5">
      <c r="B21" s="84" t="s">
        <v>70</v>
      </c>
      <c r="C21" s="85"/>
      <c r="D21" s="85"/>
      <c r="E21" s="85"/>
      <c r="F21" s="85"/>
      <c r="G21" s="85"/>
      <c r="H21" s="86"/>
    </row>
    <row r="22" spans="2:8" ht="19.5" customHeight="1" x14ac:dyDescent="0.5">
      <c r="B22" s="16"/>
      <c r="C22" s="17" t="s">
        <v>74</v>
      </c>
      <c r="D22" s="82"/>
      <c r="E22" s="83"/>
      <c r="F22" s="18" t="s">
        <v>4</v>
      </c>
      <c r="G22" s="19"/>
      <c r="H22" s="27"/>
    </row>
    <row r="23" spans="2:8" ht="6.95" customHeight="1" x14ac:dyDescent="0.5">
      <c r="B23" s="16"/>
      <c r="C23" s="30"/>
      <c r="D23" s="39"/>
      <c r="E23" s="39"/>
      <c r="F23" s="31"/>
      <c r="G23" s="40"/>
      <c r="H23" s="38"/>
    </row>
    <row r="24" spans="2:8" ht="33" customHeight="1" x14ac:dyDescent="0.5">
      <c r="B24" s="84" t="s">
        <v>75</v>
      </c>
      <c r="C24" s="85"/>
      <c r="D24" s="85"/>
      <c r="E24" s="85"/>
      <c r="F24" s="85"/>
      <c r="G24" s="85"/>
      <c r="H24" s="86"/>
    </row>
    <row r="25" spans="2:8" ht="20.2" customHeight="1" x14ac:dyDescent="0.5">
      <c r="B25" s="25"/>
      <c r="C25" s="20" t="s">
        <v>5</v>
      </c>
      <c r="D25" s="68" t="s">
        <v>6</v>
      </c>
      <c r="E25" s="69"/>
      <c r="F25" s="20" t="s">
        <v>7</v>
      </c>
      <c r="G25" s="20" t="s">
        <v>8</v>
      </c>
      <c r="H25" s="27"/>
    </row>
    <row r="26" spans="2:8" ht="20.45" customHeight="1" x14ac:dyDescent="0.5">
      <c r="B26" s="84"/>
      <c r="C26" s="80"/>
      <c r="D26" s="70"/>
      <c r="E26" s="71"/>
      <c r="F26" s="21"/>
      <c r="G26" s="63" t="s">
        <v>83</v>
      </c>
      <c r="H26" s="27"/>
    </row>
    <row r="27" spans="2:8" ht="20.2" customHeight="1" x14ac:dyDescent="0.5">
      <c r="B27" s="84"/>
      <c r="C27" s="81"/>
      <c r="D27" s="72"/>
      <c r="E27" s="73"/>
      <c r="F27" s="22" t="s">
        <v>9</v>
      </c>
      <c r="G27" s="64" t="s">
        <v>50</v>
      </c>
      <c r="H27" s="27"/>
    </row>
    <row r="28" spans="2:8" ht="2.2000000000000002" customHeight="1" x14ac:dyDescent="0.5">
      <c r="B28" s="16"/>
      <c r="C28" s="30"/>
      <c r="D28" s="26"/>
      <c r="E28" s="26"/>
      <c r="F28" s="31"/>
      <c r="G28" s="32"/>
      <c r="H28" s="27"/>
    </row>
    <row r="29" spans="2:8" ht="20.2" customHeight="1" x14ac:dyDescent="0.5">
      <c r="B29" s="87" t="s">
        <v>45</v>
      </c>
      <c r="C29" s="88"/>
      <c r="D29" s="88"/>
      <c r="E29" s="88"/>
      <c r="F29" s="88"/>
      <c r="G29" s="88"/>
      <c r="H29" s="89"/>
    </row>
    <row r="30" spans="2:8" ht="26.45" customHeight="1" x14ac:dyDescent="0.5">
      <c r="B30" s="87"/>
      <c r="C30" s="88"/>
      <c r="D30" s="88"/>
      <c r="E30" s="88"/>
      <c r="F30" s="88"/>
      <c r="G30" s="88"/>
      <c r="H30" s="89"/>
    </row>
    <row r="31" spans="2:8" ht="20.2" customHeight="1" x14ac:dyDescent="0.5">
      <c r="B31" s="25"/>
      <c r="C31" s="20" t="s">
        <v>5</v>
      </c>
      <c r="D31" s="68" t="s">
        <v>6</v>
      </c>
      <c r="E31" s="69"/>
      <c r="F31" s="20" t="s">
        <v>7</v>
      </c>
      <c r="G31" s="20" t="s">
        <v>8</v>
      </c>
      <c r="H31" s="27"/>
    </row>
    <row r="32" spans="2:8" ht="20.2" customHeight="1" x14ac:dyDescent="0.5">
      <c r="B32" s="25"/>
      <c r="C32" s="80"/>
      <c r="D32" s="70"/>
      <c r="E32" s="71"/>
      <c r="F32" s="21"/>
      <c r="G32" s="27" t="s">
        <v>83</v>
      </c>
      <c r="H32" s="27"/>
    </row>
    <row r="33" spans="2:8" ht="20.2" customHeight="1" x14ac:dyDescent="0.5">
      <c r="B33" s="25"/>
      <c r="C33" s="81"/>
      <c r="D33" s="72"/>
      <c r="E33" s="73"/>
      <c r="F33" s="22" t="s">
        <v>9</v>
      </c>
      <c r="G33" s="29" t="s">
        <v>50</v>
      </c>
      <c r="H33" s="27"/>
    </row>
    <row r="34" spans="2:8" ht="20.2" customHeight="1" x14ac:dyDescent="0.5">
      <c r="B34" s="25"/>
      <c r="C34" s="20" t="s">
        <v>5</v>
      </c>
      <c r="D34" s="68" t="s">
        <v>6</v>
      </c>
      <c r="E34" s="69"/>
      <c r="F34" s="20" t="s">
        <v>7</v>
      </c>
      <c r="G34" s="20" t="s">
        <v>8</v>
      </c>
      <c r="H34" s="27"/>
    </row>
    <row r="35" spans="2:8" ht="20.2" customHeight="1" x14ac:dyDescent="0.5">
      <c r="B35" s="25"/>
      <c r="C35" s="80"/>
      <c r="D35" s="70"/>
      <c r="E35" s="71"/>
      <c r="F35" s="21"/>
      <c r="G35" s="27" t="s">
        <v>83</v>
      </c>
      <c r="H35" s="27"/>
    </row>
    <row r="36" spans="2:8" ht="20.2" customHeight="1" x14ac:dyDescent="0.5">
      <c r="B36" s="25"/>
      <c r="C36" s="81"/>
      <c r="D36" s="72"/>
      <c r="E36" s="73"/>
      <c r="F36" s="22" t="s">
        <v>9</v>
      </c>
      <c r="G36" s="29" t="s">
        <v>50</v>
      </c>
      <c r="H36" s="27"/>
    </row>
    <row r="37" spans="2:8" ht="20.2" customHeight="1" x14ac:dyDescent="0.5">
      <c r="B37" s="84" t="s">
        <v>85</v>
      </c>
      <c r="C37" s="85"/>
      <c r="D37" s="85"/>
      <c r="E37" s="85"/>
      <c r="F37" s="85"/>
      <c r="G37" s="85"/>
      <c r="H37" s="86"/>
    </row>
    <row r="38" spans="2:8" ht="20.2" customHeight="1" x14ac:dyDescent="0.5">
      <c r="B38" s="25"/>
      <c r="C38" s="20" t="s">
        <v>10</v>
      </c>
      <c r="D38" s="82"/>
      <c r="E38" s="83"/>
      <c r="F38" s="20" t="s">
        <v>11</v>
      </c>
      <c r="G38" s="28"/>
      <c r="H38" s="27"/>
    </row>
    <row r="39" spans="2:8" ht="20.2" customHeight="1" x14ac:dyDescent="0.5">
      <c r="B39" s="25"/>
      <c r="C39" s="20" t="s">
        <v>12</v>
      </c>
      <c r="D39" s="82"/>
      <c r="E39" s="83"/>
      <c r="F39" s="20" t="s">
        <v>13</v>
      </c>
      <c r="G39" s="28"/>
      <c r="H39" s="27"/>
    </row>
    <row r="40" spans="2:8" ht="6.95" customHeight="1" x14ac:dyDescent="0.5">
      <c r="B40" s="25"/>
      <c r="C40" s="26"/>
      <c r="D40" s="26"/>
      <c r="E40" s="26"/>
      <c r="F40" s="26"/>
      <c r="G40" s="26"/>
      <c r="H40" s="27"/>
    </row>
    <row r="41" spans="2:8" ht="20.2" customHeight="1" x14ac:dyDescent="0.5">
      <c r="B41" s="74" t="s">
        <v>76</v>
      </c>
      <c r="C41" s="75"/>
      <c r="D41" s="75"/>
      <c r="E41" s="75"/>
      <c r="F41" s="75"/>
      <c r="G41" s="75"/>
      <c r="H41" s="76"/>
    </row>
    <row r="42" spans="2:8" ht="20.2" customHeight="1" x14ac:dyDescent="0.5">
      <c r="B42" s="74" t="s">
        <v>47</v>
      </c>
      <c r="C42" s="75"/>
      <c r="D42" s="75"/>
      <c r="E42" s="75"/>
      <c r="F42" s="75"/>
      <c r="G42" s="75"/>
      <c r="H42" s="76"/>
    </row>
    <row r="43" spans="2:8" ht="34.5" customHeight="1" x14ac:dyDescent="0.5">
      <c r="B43" s="74" t="s">
        <v>84</v>
      </c>
      <c r="C43" s="75"/>
      <c r="D43" s="75"/>
      <c r="E43" s="75"/>
      <c r="F43" s="75"/>
      <c r="G43" s="75"/>
      <c r="H43" s="76"/>
    </row>
    <row r="44" spans="2:8" ht="30" customHeight="1" x14ac:dyDescent="0.5">
      <c r="B44" s="77" t="s">
        <v>46</v>
      </c>
      <c r="C44" s="78"/>
      <c r="D44" s="78"/>
      <c r="E44" s="78"/>
      <c r="F44" s="78"/>
      <c r="G44" s="78"/>
      <c r="H44" s="79"/>
    </row>
    <row r="45" spans="2:8" x14ac:dyDescent="0.5">
      <c r="B45" s="23"/>
      <c r="C45" s="23"/>
    </row>
    <row r="46" spans="2:8" x14ac:dyDescent="0.5">
      <c r="B46" s="97" t="s">
        <v>65</v>
      </c>
      <c r="C46" s="97"/>
      <c r="D46" s="98"/>
      <c r="E46" s="98"/>
      <c r="F46" s="98"/>
      <c r="G46" s="98"/>
      <c r="H46" s="9"/>
    </row>
    <row r="47" spans="2:8" x14ac:dyDescent="0.5">
      <c r="B47" s="70" t="s">
        <v>0</v>
      </c>
      <c r="C47" s="99"/>
      <c r="D47" s="99"/>
      <c r="E47" s="99"/>
      <c r="F47" s="99"/>
      <c r="G47" s="99"/>
      <c r="H47" s="71"/>
    </row>
    <row r="48" spans="2:8" x14ac:dyDescent="0.5">
      <c r="B48" s="84" t="s">
        <v>81</v>
      </c>
      <c r="C48" s="85"/>
      <c r="D48" s="85"/>
      <c r="E48" s="85"/>
      <c r="F48" s="85"/>
      <c r="G48" s="85"/>
      <c r="H48" s="86"/>
    </row>
    <row r="49" spans="2:8" x14ac:dyDescent="0.5">
      <c r="B49" s="84" t="s">
        <v>1</v>
      </c>
      <c r="C49" s="85"/>
      <c r="D49" s="85"/>
      <c r="E49" s="85"/>
      <c r="F49" s="85"/>
      <c r="G49" s="85"/>
      <c r="H49" s="86"/>
    </row>
    <row r="50" spans="2:8" x14ac:dyDescent="0.5">
      <c r="B50" s="84" t="s">
        <v>86</v>
      </c>
      <c r="C50" s="85"/>
      <c r="D50" s="85"/>
      <c r="E50" s="85"/>
      <c r="F50" s="85"/>
      <c r="G50" s="85"/>
      <c r="H50" s="86"/>
    </row>
    <row r="51" spans="2:8" x14ac:dyDescent="0.5">
      <c r="B51" s="100" t="s">
        <v>2</v>
      </c>
      <c r="C51" s="101"/>
      <c r="D51" s="101"/>
      <c r="E51" s="101"/>
      <c r="F51" s="101"/>
      <c r="G51" s="67"/>
      <c r="H51" s="11"/>
    </row>
    <row r="52" spans="2:8" x14ac:dyDescent="0.5">
      <c r="B52" s="100" t="s">
        <v>66</v>
      </c>
      <c r="C52" s="101"/>
      <c r="D52" s="101"/>
      <c r="E52" s="101"/>
      <c r="F52" s="101"/>
      <c r="G52" s="24"/>
      <c r="H52" s="11"/>
    </row>
    <row r="53" spans="2:8" x14ac:dyDescent="0.5">
      <c r="B53" s="100" t="s">
        <v>71</v>
      </c>
      <c r="C53" s="101"/>
      <c r="D53" s="101"/>
      <c r="E53" s="101"/>
      <c r="F53" s="101"/>
      <c r="G53" s="24"/>
      <c r="H53" s="11"/>
    </row>
    <row r="54" spans="2:8" x14ac:dyDescent="0.5">
      <c r="B54" s="84"/>
      <c r="C54" s="85"/>
      <c r="D54" s="85"/>
      <c r="E54" s="85"/>
      <c r="F54" s="85"/>
      <c r="G54" s="85"/>
      <c r="H54" s="86"/>
    </row>
    <row r="55" spans="2:8" x14ac:dyDescent="0.5">
      <c r="B55" s="94" t="s">
        <v>3</v>
      </c>
      <c r="C55" s="95"/>
      <c r="D55" s="95"/>
      <c r="E55" s="95"/>
      <c r="F55" s="95"/>
      <c r="G55" s="95"/>
      <c r="H55" s="96"/>
    </row>
    <row r="56" spans="2:8" x14ac:dyDescent="0.5">
      <c r="B56" s="84" t="s">
        <v>67</v>
      </c>
      <c r="C56" s="85"/>
      <c r="D56" s="85"/>
      <c r="E56" s="85"/>
      <c r="F56" s="85"/>
      <c r="G56" s="85"/>
      <c r="H56" s="86"/>
    </row>
    <row r="57" spans="2:8" x14ac:dyDescent="0.5">
      <c r="B57" s="12" t="s">
        <v>68</v>
      </c>
      <c r="C57" s="13"/>
      <c r="D57" s="14" t="str">
        <f>IF(D18="","",D18)</f>
        <v/>
      </c>
      <c r="E57" s="15" t="s">
        <v>14</v>
      </c>
      <c r="F57" s="15"/>
      <c r="G57" s="15"/>
      <c r="H57" s="11"/>
    </row>
    <row r="58" spans="2:8" x14ac:dyDescent="0.5">
      <c r="B58" s="12" t="s">
        <v>72</v>
      </c>
      <c r="C58" s="15"/>
      <c r="D58" s="90" t="str">
        <f>IFERROR(VLOOKUP(D57,非表示にするよ!D:E,2,0),"")</f>
        <v/>
      </c>
      <c r="E58" s="90"/>
      <c r="F58" s="90"/>
      <c r="G58" s="90"/>
      <c r="H58" s="11"/>
    </row>
    <row r="59" spans="2:8" x14ac:dyDescent="0.5">
      <c r="B59" s="12" t="s">
        <v>69</v>
      </c>
      <c r="C59" s="15"/>
      <c r="D59" s="90" t="str">
        <f>IFERROR(VLOOKUP(D57,非表示にするよ!D:F,3,0),"")</f>
        <v/>
      </c>
      <c r="E59" s="90"/>
      <c r="F59" s="90"/>
      <c r="G59" s="90"/>
      <c r="H59" s="11"/>
    </row>
    <row r="60" spans="2:8" x14ac:dyDescent="0.5">
      <c r="B60" s="12"/>
      <c r="C60" s="15"/>
      <c r="D60" s="60"/>
      <c r="E60" s="60"/>
      <c r="F60" s="60"/>
      <c r="G60" s="60"/>
      <c r="H60" s="11"/>
    </row>
    <row r="61" spans="2:8" x14ac:dyDescent="0.5">
      <c r="B61" s="84" t="s">
        <v>77</v>
      </c>
      <c r="C61" s="85"/>
      <c r="D61" s="85"/>
      <c r="E61" s="85"/>
      <c r="F61" s="85"/>
      <c r="G61" s="85"/>
      <c r="H61" s="86"/>
    </row>
    <row r="62" spans="2:8" x14ac:dyDescent="0.5">
      <c r="B62" s="16"/>
      <c r="C62" s="17" t="s">
        <v>78</v>
      </c>
      <c r="D62" s="82"/>
      <c r="E62" s="83"/>
      <c r="F62" s="18" t="s">
        <v>4</v>
      </c>
      <c r="G62" s="19"/>
      <c r="H62" s="50"/>
    </row>
    <row r="63" spans="2:8" x14ac:dyDescent="0.5">
      <c r="B63" s="16"/>
      <c r="C63" s="47"/>
      <c r="D63" s="51"/>
      <c r="E63" s="51"/>
      <c r="F63" s="31"/>
      <c r="G63" s="52"/>
      <c r="H63" s="50"/>
    </row>
    <row r="64" spans="2:8" x14ac:dyDescent="0.5">
      <c r="B64" s="16"/>
      <c r="C64" s="17" t="s">
        <v>78</v>
      </c>
      <c r="D64" s="82"/>
      <c r="E64" s="83"/>
      <c r="F64" s="18" t="s">
        <v>4</v>
      </c>
      <c r="G64" s="19"/>
      <c r="H64" s="50"/>
    </row>
    <row r="65" spans="2:8" x14ac:dyDescent="0.5">
      <c r="B65" s="16"/>
      <c r="C65" s="47"/>
      <c r="D65" s="51"/>
      <c r="E65" s="51"/>
      <c r="F65" s="31"/>
      <c r="G65" s="52"/>
      <c r="H65" s="50"/>
    </row>
    <row r="66" spans="2:8" x14ac:dyDescent="0.5">
      <c r="B66" s="16"/>
      <c r="C66" s="17" t="s">
        <v>78</v>
      </c>
      <c r="D66" s="82"/>
      <c r="E66" s="83"/>
      <c r="F66" s="18" t="s">
        <v>4</v>
      </c>
      <c r="G66" s="19"/>
      <c r="H66" s="50"/>
    </row>
    <row r="67" spans="2:8" x14ac:dyDescent="0.5">
      <c r="B67" s="16"/>
      <c r="C67" s="47"/>
      <c r="D67" s="51"/>
      <c r="E67" s="51"/>
      <c r="F67" s="31"/>
      <c r="G67" s="52"/>
      <c r="H67" s="50"/>
    </row>
    <row r="68" spans="2:8" x14ac:dyDescent="0.5">
      <c r="B68" s="16"/>
      <c r="C68" s="17" t="s">
        <v>78</v>
      </c>
      <c r="D68" s="82"/>
      <c r="E68" s="83"/>
      <c r="F68" s="18" t="s">
        <v>4</v>
      </c>
      <c r="G68" s="19"/>
      <c r="H68" s="50"/>
    </row>
    <row r="69" spans="2:8" x14ac:dyDescent="0.5">
      <c r="B69" s="16"/>
      <c r="C69" s="47"/>
      <c r="D69" s="51"/>
      <c r="E69" s="51"/>
      <c r="F69" s="31"/>
      <c r="G69" s="52"/>
      <c r="H69" s="50"/>
    </row>
    <row r="70" spans="2:8" x14ac:dyDescent="0.5">
      <c r="B70" s="16"/>
      <c r="C70" s="17" t="s">
        <v>78</v>
      </c>
      <c r="D70" s="82"/>
      <c r="E70" s="83"/>
      <c r="F70" s="18" t="s">
        <v>4</v>
      </c>
      <c r="G70" s="19"/>
      <c r="H70" s="50"/>
    </row>
    <row r="71" spans="2:8" x14ac:dyDescent="0.5">
      <c r="B71" s="16"/>
      <c r="C71" s="47"/>
      <c r="D71" s="51"/>
      <c r="E71" s="51"/>
      <c r="F71" s="31"/>
      <c r="G71" s="52"/>
      <c r="H71" s="50"/>
    </row>
    <row r="72" spans="2:8" x14ac:dyDescent="0.5">
      <c r="B72" s="16"/>
      <c r="C72" s="17" t="s">
        <v>78</v>
      </c>
      <c r="D72" s="82"/>
      <c r="E72" s="83"/>
      <c r="F72" s="18" t="s">
        <v>4</v>
      </c>
      <c r="G72" s="19"/>
      <c r="H72" s="50"/>
    </row>
    <row r="73" spans="2:8" x14ac:dyDescent="0.5">
      <c r="B73" s="16"/>
      <c r="C73" s="47"/>
      <c r="D73" s="51"/>
      <c r="E73" s="51"/>
      <c r="F73" s="31"/>
      <c r="G73" s="52"/>
      <c r="H73" s="50"/>
    </row>
    <row r="74" spans="2:8" x14ac:dyDescent="0.5">
      <c r="B74" s="16"/>
      <c r="C74" s="17" t="s">
        <v>78</v>
      </c>
      <c r="D74" s="82"/>
      <c r="E74" s="83"/>
      <c r="F74" s="18" t="s">
        <v>4</v>
      </c>
      <c r="G74" s="19"/>
      <c r="H74" s="50"/>
    </row>
    <row r="75" spans="2:8" x14ac:dyDescent="0.5">
      <c r="B75" s="16"/>
      <c r="C75" s="47"/>
      <c r="D75" s="51"/>
      <c r="E75" s="51"/>
      <c r="F75" s="31"/>
      <c r="G75" s="52"/>
      <c r="H75" s="50"/>
    </row>
    <row r="76" spans="2:8" x14ac:dyDescent="0.5">
      <c r="B76" s="16"/>
      <c r="C76" s="17" t="s">
        <v>78</v>
      </c>
      <c r="D76" s="82"/>
      <c r="E76" s="83"/>
      <c r="F76" s="18" t="s">
        <v>4</v>
      </c>
      <c r="G76" s="19"/>
      <c r="H76" s="50"/>
    </row>
    <row r="77" spans="2:8" x14ac:dyDescent="0.5">
      <c r="B77" s="16"/>
      <c r="C77" s="47"/>
      <c r="D77" s="51"/>
      <c r="E77" s="51"/>
      <c r="F77" s="31"/>
      <c r="G77" s="52"/>
      <c r="H77" s="50"/>
    </row>
    <row r="78" spans="2:8" x14ac:dyDescent="0.5">
      <c r="B78" s="16"/>
      <c r="C78" s="30"/>
      <c r="D78" s="51"/>
      <c r="E78" s="51"/>
      <c r="F78" s="31"/>
      <c r="G78" s="52"/>
      <c r="H78" s="50"/>
    </row>
    <row r="79" spans="2:8" x14ac:dyDescent="0.5">
      <c r="B79" s="84" t="s">
        <v>85</v>
      </c>
      <c r="C79" s="85"/>
      <c r="D79" s="85"/>
      <c r="E79" s="85"/>
      <c r="F79" s="85"/>
      <c r="G79" s="85"/>
      <c r="H79" s="86"/>
    </row>
    <row r="80" spans="2:8" x14ac:dyDescent="0.5">
      <c r="B80" s="48"/>
      <c r="C80" s="20" t="s">
        <v>10</v>
      </c>
      <c r="D80" s="82"/>
      <c r="E80" s="83"/>
      <c r="F80" s="20" t="s">
        <v>11</v>
      </c>
      <c r="G80" s="28"/>
      <c r="H80" s="50"/>
    </row>
    <row r="81" spans="2:8" x14ac:dyDescent="0.5">
      <c r="B81" s="48"/>
      <c r="C81" s="20" t="s">
        <v>12</v>
      </c>
      <c r="D81" s="82"/>
      <c r="E81" s="83"/>
      <c r="F81" s="20" t="s">
        <v>13</v>
      </c>
      <c r="G81" s="28"/>
      <c r="H81" s="50"/>
    </row>
    <row r="82" spans="2:8" x14ac:dyDescent="0.5">
      <c r="B82" s="48"/>
      <c r="C82" s="49"/>
      <c r="D82" s="49"/>
      <c r="E82" s="49"/>
      <c r="F82" s="49"/>
      <c r="G82" s="49"/>
      <c r="H82" s="50"/>
    </row>
    <row r="83" spans="2:8" ht="18.95" customHeight="1" x14ac:dyDescent="0.5">
      <c r="B83" s="74" t="s">
        <v>76</v>
      </c>
      <c r="C83" s="75"/>
      <c r="D83" s="75"/>
      <c r="E83" s="75"/>
      <c r="F83" s="75"/>
      <c r="G83" s="75"/>
      <c r="H83" s="76"/>
    </row>
    <row r="84" spans="2:8" ht="18.95" customHeight="1" x14ac:dyDescent="0.5">
      <c r="B84" s="74" t="s">
        <v>47</v>
      </c>
      <c r="C84" s="75"/>
      <c r="D84" s="75"/>
      <c r="E84" s="75"/>
      <c r="F84" s="75"/>
      <c r="G84" s="75"/>
      <c r="H84" s="76"/>
    </row>
    <row r="85" spans="2:8" ht="34.5" customHeight="1" x14ac:dyDescent="0.5">
      <c r="B85" s="74" t="s">
        <v>84</v>
      </c>
      <c r="C85" s="75"/>
      <c r="D85" s="75"/>
      <c r="E85" s="75"/>
      <c r="F85" s="75"/>
      <c r="G85" s="75"/>
      <c r="H85" s="76"/>
    </row>
    <row r="86" spans="2:8" ht="30.95" customHeight="1" x14ac:dyDescent="0.5">
      <c r="B86" s="77" t="s">
        <v>46</v>
      </c>
      <c r="C86" s="78"/>
      <c r="D86" s="78"/>
      <c r="E86" s="78"/>
      <c r="F86" s="78"/>
      <c r="G86" s="78"/>
      <c r="H86" s="79"/>
    </row>
  </sheetData>
  <sheetProtection algorithmName="SHA-512" hashValue="/Ac8OxrDsJ94E171IeO6B8mfSe7vnxITgGjazN5zeIzDSbsrgcQIYimPZmIhnTV+fHa5pqkH0mr3HDD8b0DhCw==" saltValue="bpmKenCobzyrqPY/y3Pn7w==" spinCount="100000"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265625" defaultRowHeight="18" outlineLevelRow="1" x14ac:dyDescent="0.5"/>
  <cols>
    <col min="1" max="1" width="2" style="10" customWidth="1"/>
    <col min="2" max="2" width="3.54296875" style="10" customWidth="1"/>
    <col min="3" max="3" width="15.81640625" style="10" customWidth="1"/>
    <col min="4" max="5" width="9.36328125" style="10" customWidth="1"/>
    <col min="6" max="6" width="17.26953125" style="10" customWidth="1"/>
    <col min="7" max="7" width="31.36328125" style="10" customWidth="1"/>
    <col min="8" max="8" width="1.26953125" style="10" customWidth="1"/>
    <col min="9" max="9" width="6.7265625" style="10"/>
    <col min="10" max="10" width="8.453125" style="10" bestFit="1" customWidth="1"/>
    <col min="11" max="16384" width="6.7265625" style="10"/>
  </cols>
  <sheetData>
    <row r="1" spans="2:10" ht="18.95" customHeight="1" x14ac:dyDescent="0.5">
      <c r="B1" s="97" t="s">
        <v>26</v>
      </c>
      <c r="C1" s="97"/>
      <c r="D1" s="116" t="str">
        <f>IFERROR(VLOOKUP(D18,非表示にするよ!D:P,13,0),"")</f>
        <v/>
      </c>
      <c r="E1" s="116"/>
      <c r="F1" s="116"/>
      <c r="G1" s="116"/>
      <c r="H1" s="9"/>
    </row>
    <row r="2" spans="2:10" ht="20.2" customHeight="1" x14ac:dyDescent="0.5">
      <c r="B2" s="70" t="s">
        <v>0</v>
      </c>
      <c r="C2" s="99"/>
      <c r="D2" s="99"/>
      <c r="E2" s="99"/>
      <c r="F2" s="99"/>
      <c r="G2" s="99"/>
      <c r="H2" s="71"/>
    </row>
    <row r="3" spans="2:10" ht="20.2" customHeight="1" x14ac:dyDescent="0.5">
      <c r="B3" s="117" t="s">
        <v>52</v>
      </c>
      <c r="C3" s="118"/>
      <c r="D3" s="118"/>
      <c r="E3" s="118"/>
      <c r="F3" s="118"/>
      <c r="G3" s="118"/>
      <c r="H3" s="119"/>
    </row>
    <row r="4" spans="2:10" ht="20.2" customHeight="1" x14ac:dyDescent="0.5">
      <c r="B4" s="84" t="s">
        <v>1</v>
      </c>
      <c r="C4" s="85"/>
      <c r="D4" s="85"/>
      <c r="E4" s="85"/>
      <c r="F4" s="85"/>
      <c r="G4" s="85"/>
      <c r="H4" s="86"/>
    </row>
    <row r="5" spans="2:10" ht="20.2" customHeight="1" x14ac:dyDescent="0.5">
      <c r="B5" s="84" t="s">
        <v>73</v>
      </c>
      <c r="C5" s="85"/>
      <c r="D5" s="85"/>
      <c r="E5" s="85"/>
      <c r="F5" s="85"/>
      <c r="G5" s="85"/>
      <c r="H5" s="86"/>
    </row>
    <row r="6" spans="2:10" ht="20.2" customHeight="1" x14ac:dyDescent="0.5">
      <c r="B6" s="100" t="s">
        <v>2</v>
      </c>
      <c r="C6" s="101"/>
      <c r="D6" s="101"/>
      <c r="E6" s="101"/>
      <c r="F6" s="101"/>
      <c r="G6" s="53" t="s">
        <v>53</v>
      </c>
      <c r="H6" s="11"/>
    </row>
    <row r="7" spans="2:10" ht="20.2" customHeight="1" x14ac:dyDescent="0.5">
      <c r="B7" s="100" t="s">
        <v>18</v>
      </c>
      <c r="C7" s="101"/>
      <c r="D7" s="101"/>
      <c r="E7" s="101"/>
      <c r="F7" s="101"/>
      <c r="G7" s="53" t="s">
        <v>54</v>
      </c>
      <c r="H7" s="11"/>
    </row>
    <row r="8" spans="2:10" ht="20.2" customHeight="1" x14ac:dyDescent="0.5">
      <c r="B8" s="100" t="s">
        <v>19</v>
      </c>
      <c r="C8" s="101"/>
      <c r="D8" s="101"/>
      <c r="E8" s="101"/>
      <c r="F8" s="101"/>
      <c r="G8" s="53" t="s">
        <v>55</v>
      </c>
      <c r="H8" s="11"/>
      <c r="J8" s="37"/>
    </row>
    <row r="9" spans="2:10" ht="20.2" customHeight="1" x14ac:dyDescent="0.5">
      <c r="B9" s="84"/>
      <c r="C9" s="85"/>
      <c r="D9" s="85"/>
      <c r="E9" s="85"/>
      <c r="F9" s="85"/>
      <c r="G9" s="85"/>
      <c r="H9" s="86"/>
    </row>
    <row r="10" spans="2:10" ht="20.2" customHeight="1" x14ac:dyDescent="0.5">
      <c r="B10" s="84" t="s">
        <v>41</v>
      </c>
      <c r="C10" s="85"/>
      <c r="D10" s="85"/>
      <c r="E10" s="85"/>
      <c r="F10" s="85"/>
      <c r="G10" s="85"/>
      <c r="H10" s="86"/>
    </row>
    <row r="11" spans="2:10" ht="20.2" customHeight="1" x14ac:dyDescent="0.5">
      <c r="B11" s="84" t="s">
        <v>40</v>
      </c>
      <c r="C11" s="85"/>
      <c r="D11" s="85"/>
      <c r="E11" s="85"/>
      <c r="F11" s="85"/>
      <c r="G11" s="85"/>
      <c r="H11" s="86"/>
    </row>
    <row r="12" spans="2:10" ht="20.2" customHeight="1" x14ac:dyDescent="0.5">
      <c r="B12" s="84" t="s">
        <v>20</v>
      </c>
      <c r="C12" s="85"/>
      <c r="D12" s="85"/>
      <c r="E12" s="85"/>
      <c r="F12" s="85"/>
      <c r="G12" s="85"/>
      <c r="H12" s="86"/>
    </row>
    <row r="13" spans="2:10" ht="20.2" customHeight="1" x14ac:dyDescent="0.5">
      <c r="B13" s="84" t="s">
        <v>42</v>
      </c>
      <c r="C13" s="85"/>
      <c r="D13" s="85"/>
      <c r="E13" s="85"/>
      <c r="F13" s="85"/>
      <c r="G13" s="85"/>
      <c r="H13" s="86"/>
    </row>
    <row r="14" spans="2:10" ht="20.2" customHeight="1" x14ac:dyDescent="0.5">
      <c r="B14" s="84" t="s">
        <v>43</v>
      </c>
      <c r="C14" s="85"/>
      <c r="D14" s="85"/>
      <c r="E14" s="85"/>
      <c r="F14" s="85"/>
      <c r="G14" s="85"/>
      <c r="H14" s="86"/>
    </row>
    <row r="15" spans="2:10" ht="20.2" customHeight="1" x14ac:dyDescent="0.5">
      <c r="B15" s="113" t="s">
        <v>44</v>
      </c>
      <c r="C15" s="114"/>
      <c r="D15" s="114"/>
      <c r="E15" s="114"/>
      <c r="F15" s="114"/>
      <c r="G15" s="114"/>
      <c r="H15" s="115"/>
    </row>
    <row r="16" spans="2:10" ht="20.2" customHeight="1" x14ac:dyDescent="0.5">
      <c r="B16" s="94" t="s">
        <v>3</v>
      </c>
      <c r="C16" s="95"/>
      <c r="D16" s="95"/>
      <c r="E16" s="95"/>
      <c r="F16" s="95"/>
      <c r="G16" s="95"/>
      <c r="H16" s="96"/>
    </row>
    <row r="17" spans="2:8" ht="20.2" customHeight="1" x14ac:dyDescent="0.5">
      <c r="B17" s="84" t="s">
        <v>21</v>
      </c>
      <c r="C17" s="85"/>
      <c r="D17" s="85"/>
      <c r="E17" s="85"/>
      <c r="F17" s="85"/>
      <c r="G17" s="85"/>
      <c r="H17" s="86"/>
    </row>
    <row r="18" spans="2:8" ht="20.2" customHeight="1" x14ac:dyDescent="0.5">
      <c r="B18" s="12" t="s">
        <v>15</v>
      </c>
      <c r="C18" s="13"/>
      <c r="D18" s="61">
        <v>448</v>
      </c>
      <c r="E18" s="15" t="s">
        <v>14</v>
      </c>
      <c r="F18" s="15"/>
      <c r="G18" s="15"/>
      <c r="H18" s="11"/>
    </row>
    <row r="19" spans="2:8" ht="20.2" customHeight="1" x14ac:dyDescent="0.5">
      <c r="B19" s="12" t="s">
        <v>16</v>
      </c>
      <c r="C19" s="15"/>
      <c r="D19" s="112" t="str">
        <f>IFERROR(VLOOKUP($D$18,非表示にするよ!D:E,2,0),"")</f>
        <v/>
      </c>
      <c r="E19" s="112"/>
      <c r="F19" s="112"/>
      <c r="G19" s="112"/>
      <c r="H19" s="11"/>
    </row>
    <row r="20" spans="2:8" ht="20.2" customHeight="1" x14ac:dyDescent="0.5">
      <c r="B20" s="12" t="s">
        <v>17</v>
      </c>
      <c r="C20" s="15"/>
      <c r="D20" s="112" t="str">
        <f>IFERROR(VLOOKUP($D$18,非表示にするよ!D:F,3,0),"")</f>
        <v/>
      </c>
      <c r="E20" s="112"/>
      <c r="F20" s="112"/>
      <c r="G20" s="112"/>
      <c r="H20" s="11"/>
    </row>
    <row r="21" spans="2:8" ht="20.2" customHeight="1" x14ac:dyDescent="0.5">
      <c r="B21" s="84" t="s">
        <v>70</v>
      </c>
      <c r="C21" s="85"/>
      <c r="D21" s="85"/>
      <c r="E21" s="85"/>
      <c r="F21" s="85"/>
      <c r="G21" s="85"/>
      <c r="H21" s="86"/>
    </row>
    <row r="22" spans="2:8" ht="19.5" customHeight="1" x14ac:dyDescent="0.5">
      <c r="B22" s="16"/>
      <c r="C22" s="17" t="s">
        <v>79</v>
      </c>
      <c r="D22" s="105" t="s">
        <v>57</v>
      </c>
      <c r="E22" s="106"/>
      <c r="F22" s="18" t="s">
        <v>4</v>
      </c>
      <c r="G22" s="58" t="s">
        <v>56</v>
      </c>
      <c r="H22" s="43"/>
    </row>
    <row r="23" spans="2:8" ht="12.95" customHeight="1" x14ac:dyDescent="0.5">
      <c r="B23" s="16"/>
      <c r="C23" s="30"/>
      <c r="D23" s="46"/>
      <c r="E23" s="46"/>
      <c r="F23" s="31"/>
      <c r="G23" s="45"/>
      <c r="H23" s="43"/>
    </row>
    <row r="24" spans="2:8" ht="34.5" customHeight="1" x14ac:dyDescent="0.5">
      <c r="B24" s="84" t="s">
        <v>75</v>
      </c>
      <c r="C24" s="85"/>
      <c r="D24" s="85"/>
      <c r="E24" s="85"/>
      <c r="F24" s="85"/>
      <c r="G24" s="85"/>
      <c r="H24" s="86"/>
    </row>
    <row r="25" spans="2:8" ht="20.2" customHeight="1" x14ac:dyDescent="0.5">
      <c r="B25" s="41"/>
      <c r="C25" s="20" t="s">
        <v>5</v>
      </c>
      <c r="D25" s="68" t="s">
        <v>6</v>
      </c>
      <c r="E25" s="69"/>
      <c r="F25" s="20" t="s">
        <v>7</v>
      </c>
      <c r="G25" s="20" t="s">
        <v>8</v>
      </c>
      <c r="H25" s="43"/>
    </row>
    <row r="26" spans="2:8" ht="20.2" customHeight="1" x14ac:dyDescent="0.5">
      <c r="B26" s="84"/>
      <c r="C26" s="107" t="s">
        <v>80</v>
      </c>
      <c r="D26" s="109" t="s">
        <v>58</v>
      </c>
      <c r="E26" s="110"/>
      <c r="F26" s="54" t="s">
        <v>59</v>
      </c>
      <c r="G26" s="55" t="s">
        <v>60</v>
      </c>
      <c r="H26" s="43"/>
    </row>
    <row r="27" spans="2:8" ht="20.2" customHeight="1" x14ac:dyDescent="0.5">
      <c r="B27" s="84"/>
      <c r="C27" s="108"/>
      <c r="D27" s="108"/>
      <c r="E27" s="111"/>
      <c r="F27" s="56" t="s">
        <v>9</v>
      </c>
      <c r="G27" s="57" t="s">
        <v>61</v>
      </c>
      <c r="H27" s="43"/>
    </row>
    <row r="28" spans="2:8" ht="2.2000000000000002" customHeight="1" x14ac:dyDescent="0.5">
      <c r="B28" s="16"/>
      <c r="C28" s="30"/>
      <c r="D28" s="42"/>
      <c r="E28" s="42"/>
      <c r="F28" s="31"/>
      <c r="G28" s="45"/>
      <c r="H28" s="43"/>
    </row>
    <row r="29" spans="2:8" ht="20.2" customHeight="1" outlineLevel="1" x14ac:dyDescent="0.5">
      <c r="B29" s="87" t="s">
        <v>45</v>
      </c>
      <c r="C29" s="88"/>
      <c r="D29" s="88"/>
      <c r="E29" s="88"/>
      <c r="F29" s="88"/>
      <c r="G29" s="88"/>
      <c r="H29" s="89"/>
    </row>
    <row r="30" spans="2:8" ht="26.45" customHeight="1" outlineLevel="1" x14ac:dyDescent="0.5">
      <c r="B30" s="87"/>
      <c r="C30" s="88"/>
      <c r="D30" s="88"/>
      <c r="E30" s="88"/>
      <c r="F30" s="88"/>
      <c r="G30" s="88"/>
      <c r="H30" s="89"/>
    </row>
    <row r="31" spans="2:8" ht="20.2" customHeight="1" outlineLevel="1" x14ac:dyDescent="0.5">
      <c r="B31" s="41"/>
      <c r="C31" s="20" t="s">
        <v>5</v>
      </c>
      <c r="D31" s="68" t="s">
        <v>6</v>
      </c>
      <c r="E31" s="69"/>
      <c r="F31" s="20" t="s">
        <v>7</v>
      </c>
      <c r="G31" s="20" t="s">
        <v>8</v>
      </c>
      <c r="H31" s="43"/>
    </row>
    <row r="32" spans="2:8" ht="20.2" customHeight="1" outlineLevel="1" x14ac:dyDescent="0.5">
      <c r="B32" s="41"/>
      <c r="C32" s="94"/>
      <c r="D32" s="70"/>
      <c r="E32" s="71"/>
      <c r="F32" s="21"/>
      <c r="G32" s="43" t="s">
        <v>49</v>
      </c>
      <c r="H32" s="43"/>
    </row>
    <row r="33" spans="2:8" ht="20.2" customHeight="1" outlineLevel="1" x14ac:dyDescent="0.5">
      <c r="B33" s="41"/>
      <c r="C33" s="72"/>
      <c r="D33" s="72"/>
      <c r="E33" s="73"/>
      <c r="F33" s="22" t="s">
        <v>9</v>
      </c>
      <c r="G33" s="44" t="s">
        <v>50</v>
      </c>
      <c r="H33" s="43"/>
    </row>
    <row r="34" spans="2:8" ht="20.2" customHeight="1" outlineLevel="1" x14ac:dyDescent="0.5">
      <c r="B34" s="41"/>
      <c r="C34" s="20" t="s">
        <v>5</v>
      </c>
      <c r="D34" s="68" t="s">
        <v>6</v>
      </c>
      <c r="E34" s="69"/>
      <c r="F34" s="20" t="s">
        <v>7</v>
      </c>
      <c r="G34" s="20" t="s">
        <v>8</v>
      </c>
      <c r="H34" s="43"/>
    </row>
    <row r="35" spans="2:8" ht="20.2" customHeight="1" outlineLevel="1" x14ac:dyDescent="0.5">
      <c r="B35" s="41"/>
      <c r="C35" s="94"/>
      <c r="D35" s="70"/>
      <c r="E35" s="71"/>
      <c r="F35" s="21"/>
      <c r="G35" s="43" t="s">
        <v>49</v>
      </c>
      <c r="H35" s="43"/>
    </row>
    <row r="36" spans="2:8" ht="20.2" customHeight="1" outlineLevel="1" x14ac:dyDescent="0.5">
      <c r="B36" s="41"/>
      <c r="C36" s="72"/>
      <c r="D36" s="72"/>
      <c r="E36" s="73"/>
      <c r="F36" s="22" t="s">
        <v>9</v>
      </c>
      <c r="G36" s="44" t="s">
        <v>50</v>
      </c>
      <c r="H36" s="43"/>
    </row>
    <row r="37" spans="2:8" ht="20.2" customHeight="1" x14ac:dyDescent="0.5">
      <c r="B37" s="84" t="s">
        <v>22</v>
      </c>
      <c r="C37" s="85"/>
      <c r="D37" s="85"/>
      <c r="E37" s="85"/>
      <c r="F37" s="85"/>
      <c r="G37" s="85"/>
      <c r="H37" s="86"/>
    </row>
    <row r="38" spans="2:8" ht="20.2" customHeight="1" x14ac:dyDescent="0.5">
      <c r="B38" s="41"/>
      <c r="C38" s="20" t="s">
        <v>10</v>
      </c>
      <c r="D38" s="105" t="s">
        <v>62</v>
      </c>
      <c r="E38" s="106"/>
      <c r="F38" s="20" t="s">
        <v>11</v>
      </c>
      <c r="G38" s="59" t="s">
        <v>63</v>
      </c>
      <c r="H38" s="43"/>
    </row>
    <row r="39" spans="2:8" ht="20.2" customHeight="1" x14ac:dyDescent="0.5">
      <c r="B39" s="41"/>
      <c r="C39" s="20" t="s">
        <v>12</v>
      </c>
      <c r="D39" s="105" t="s">
        <v>64</v>
      </c>
      <c r="E39" s="106"/>
      <c r="F39" s="20" t="s">
        <v>13</v>
      </c>
      <c r="G39" s="59" t="s">
        <v>64</v>
      </c>
      <c r="H39" s="43"/>
    </row>
    <row r="40" spans="2:8" ht="6.95" customHeight="1" x14ac:dyDescent="0.5">
      <c r="B40" s="41"/>
      <c r="C40" s="42"/>
      <c r="D40" s="42"/>
      <c r="E40" s="42"/>
      <c r="F40" s="42"/>
      <c r="G40" s="42"/>
      <c r="H40" s="43"/>
    </row>
    <row r="41" spans="2:8" ht="20.2" customHeight="1" x14ac:dyDescent="0.5">
      <c r="B41" s="84" t="s">
        <v>51</v>
      </c>
      <c r="C41" s="85"/>
      <c r="D41" s="85"/>
      <c r="E41" s="85"/>
      <c r="F41" s="85"/>
      <c r="G41" s="85"/>
      <c r="H41" s="86"/>
    </row>
    <row r="42" spans="2:8" ht="20.2" customHeight="1" x14ac:dyDescent="0.5">
      <c r="B42" s="84" t="s">
        <v>47</v>
      </c>
      <c r="C42" s="85"/>
      <c r="D42" s="85"/>
      <c r="E42" s="85"/>
      <c r="F42" s="85"/>
      <c r="G42" s="85"/>
      <c r="H42" s="86"/>
    </row>
    <row r="43" spans="2:8" ht="30" customHeight="1" x14ac:dyDescent="0.5">
      <c r="B43" s="102" t="s">
        <v>46</v>
      </c>
      <c r="C43" s="103"/>
      <c r="D43" s="103"/>
      <c r="E43" s="103"/>
      <c r="F43" s="103"/>
      <c r="G43" s="103"/>
      <c r="H43" s="104"/>
    </row>
    <row r="44" spans="2:8" x14ac:dyDescent="0.5">
      <c r="B44" s="23"/>
      <c r="C44" s="23"/>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1"/>
  <sheetViews>
    <sheetView zoomScale="85" zoomScaleNormal="85" workbookViewId="0">
      <selection activeCell="O6" sqref="O6"/>
    </sheetView>
  </sheetViews>
  <sheetFormatPr defaultRowHeight="18"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81640625" customWidth="1" collapsed="1"/>
    <col min="15" max="15" width="13.81640625" style="36" customWidth="1"/>
    <col min="16" max="16" width="30" customWidth="1"/>
  </cols>
  <sheetData>
    <row r="2" spans="1:17" ht="54.55"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4" t="s">
        <v>38</v>
      </c>
      <c r="P2" s="7" t="s">
        <v>39</v>
      </c>
      <c r="Q2" s="33" t="s">
        <v>48</v>
      </c>
    </row>
    <row r="3" spans="1:17" ht="18.55" thickTop="1" x14ac:dyDescent="0.5">
      <c r="A3" s="65">
        <v>795</v>
      </c>
      <c r="B3" s="65" t="s">
        <v>90</v>
      </c>
      <c r="C3" s="65" t="s">
        <v>91</v>
      </c>
      <c r="D3" s="65">
        <v>795</v>
      </c>
      <c r="E3" s="66" t="s">
        <v>92</v>
      </c>
      <c r="F3" s="66" t="s">
        <v>93</v>
      </c>
      <c r="G3" s="66"/>
      <c r="H3" s="66">
        <v>0</v>
      </c>
      <c r="I3" s="66" t="s">
        <v>94</v>
      </c>
      <c r="J3" s="66" t="s">
        <v>95</v>
      </c>
      <c r="K3" s="66"/>
      <c r="L3" s="66"/>
      <c r="M3" s="66" t="s">
        <v>96</v>
      </c>
      <c r="N3" s="66"/>
      <c r="O3" s="66">
        <v>7521140</v>
      </c>
      <c r="P3" s="8" t="str">
        <f>IF(OR(B3="工事",B3="修繕"),M3&amp;N3,M3)</f>
        <v>「緑地管理・道路清掃部門」の「道路清掃」</v>
      </c>
      <c r="Q3" s="33" t="str">
        <f>B3</f>
        <v>業務委託</v>
      </c>
    </row>
    <row r="4" spans="1:17" x14ac:dyDescent="0.5">
      <c r="A4" s="4">
        <v>796</v>
      </c>
      <c r="B4" s="4" t="s">
        <v>90</v>
      </c>
      <c r="C4" s="4" t="s">
        <v>91</v>
      </c>
      <c r="D4" s="4">
        <v>796</v>
      </c>
      <c r="E4" s="5" t="s">
        <v>97</v>
      </c>
      <c r="F4" s="5" t="s">
        <v>98</v>
      </c>
      <c r="G4" s="5"/>
      <c r="H4" s="5">
        <v>0</v>
      </c>
      <c r="I4" s="5" t="s">
        <v>99</v>
      </c>
      <c r="J4" s="5" t="s">
        <v>100</v>
      </c>
      <c r="K4" s="5"/>
      <c r="L4" s="5"/>
      <c r="M4" s="5" t="s">
        <v>101</v>
      </c>
      <c r="N4" s="5"/>
      <c r="O4" s="5">
        <v>7127750</v>
      </c>
      <c r="P4" s="8" t="str">
        <f t="shared" ref="P4:P46" si="0">IF(OR(B4="工事",B4="修繕"),M4&amp;N4,M4)</f>
        <v>「廃棄物処理」部門の「一般廃棄物処理（収集・運搬）」</v>
      </c>
      <c r="Q4" s="33" t="str">
        <f t="shared" ref="Q4:Q46" si="1">B4</f>
        <v>業務委託</v>
      </c>
    </row>
    <row r="5" spans="1:17" x14ac:dyDescent="0.5">
      <c r="A5" s="65">
        <v>797</v>
      </c>
      <c r="B5" s="65" t="s">
        <v>90</v>
      </c>
      <c r="C5" s="65" t="s">
        <v>91</v>
      </c>
      <c r="D5" s="65">
        <v>797</v>
      </c>
      <c r="E5" s="66" t="s">
        <v>102</v>
      </c>
      <c r="F5" s="66" t="s">
        <v>103</v>
      </c>
      <c r="G5" s="66"/>
      <c r="H5" s="66">
        <v>0</v>
      </c>
      <c r="I5" s="66" t="s">
        <v>104</v>
      </c>
      <c r="J5" s="66" t="s">
        <v>105</v>
      </c>
      <c r="K5" s="66"/>
      <c r="L5" s="66"/>
      <c r="M5" s="66" t="s">
        <v>106</v>
      </c>
      <c r="N5" s="66"/>
      <c r="O5" s="66">
        <v>18464974</v>
      </c>
      <c r="P5" s="8" t="str">
        <f t="shared" si="0"/>
        <v>「緑地管理・道路清掃部門」又は「その他委託部門」で、その他の「道路維持・補修関連」又は「緊急処理業務」等</v>
      </c>
      <c r="Q5" s="33" t="str">
        <f t="shared" si="1"/>
        <v>業務委託</v>
      </c>
    </row>
    <row r="6" spans="1:17" x14ac:dyDescent="0.5">
      <c r="A6" s="4">
        <v>798</v>
      </c>
      <c r="B6" s="4" t="s">
        <v>90</v>
      </c>
      <c r="C6" s="4" t="s">
        <v>91</v>
      </c>
      <c r="D6" s="4">
        <v>798</v>
      </c>
      <c r="E6" s="5" t="s">
        <v>107</v>
      </c>
      <c r="F6" s="5" t="s">
        <v>108</v>
      </c>
      <c r="G6" s="5"/>
      <c r="H6" s="5">
        <v>109</v>
      </c>
      <c r="I6" s="5" t="s">
        <v>109</v>
      </c>
      <c r="J6" s="5" t="s">
        <v>110</v>
      </c>
      <c r="K6" s="5"/>
      <c r="L6" s="5"/>
      <c r="M6" s="5" t="s">
        <v>111</v>
      </c>
      <c r="N6" s="5"/>
      <c r="O6" s="5">
        <v>8316000</v>
      </c>
      <c r="P6" s="8" t="str">
        <f t="shared" si="0"/>
        <v>「建物管理・清掃部門」の「建物施設管理業務」</v>
      </c>
      <c r="Q6" s="33" t="str">
        <f t="shared" si="1"/>
        <v>業務委託</v>
      </c>
    </row>
    <row r="7" spans="1:17" x14ac:dyDescent="0.5">
      <c r="A7" s="65">
        <v>799</v>
      </c>
      <c r="B7" s="65" t="s">
        <v>90</v>
      </c>
      <c r="C7" s="65" t="s">
        <v>91</v>
      </c>
      <c r="D7" s="65">
        <v>799</v>
      </c>
      <c r="E7" s="66" t="s">
        <v>112</v>
      </c>
      <c r="F7" s="66" t="s">
        <v>113</v>
      </c>
      <c r="G7" s="66"/>
      <c r="H7" s="66" t="e">
        <v>#N/A</v>
      </c>
      <c r="I7" s="66" t="s">
        <v>114</v>
      </c>
      <c r="J7" s="66" t="s">
        <v>115</v>
      </c>
      <c r="K7" s="66"/>
      <c r="L7" s="66"/>
      <c r="M7" s="66" t="s">
        <v>116</v>
      </c>
      <c r="N7" s="66"/>
      <c r="O7" s="66">
        <v>92267120</v>
      </c>
      <c r="P7" s="8" t="str">
        <f t="shared" si="0"/>
        <v>「警備・受付・施設運営部門」又は「その他委託部門」</v>
      </c>
      <c r="Q7" s="33" t="str">
        <f t="shared" si="1"/>
        <v>業務委託</v>
      </c>
    </row>
    <row r="8" spans="1:17" x14ac:dyDescent="0.5">
      <c r="A8" s="4">
        <v>800</v>
      </c>
      <c r="B8" s="4" t="s">
        <v>90</v>
      </c>
      <c r="C8" s="4" t="s">
        <v>91</v>
      </c>
      <c r="D8" s="4">
        <v>800</v>
      </c>
      <c r="E8" s="5" t="s">
        <v>117</v>
      </c>
      <c r="F8" s="5" t="s">
        <v>118</v>
      </c>
      <c r="G8" s="5"/>
      <c r="H8" s="5" t="e">
        <v>#N/A</v>
      </c>
      <c r="I8" s="5" t="s">
        <v>114</v>
      </c>
      <c r="J8" s="5" t="s">
        <v>115</v>
      </c>
      <c r="K8" s="5"/>
      <c r="L8" s="5"/>
      <c r="M8" s="5" t="s">
        <v>119</v>
      </c>
      <c r="N8" s="5"/>
      <c r="O8" s="5">
        <v>99390500</v>
      </c>
      <c r="P8" s="8" t="str">
        <f t="shared" si="0"/>
        <v>「建物設備等保守・修繕部門」の「電気設備保守点検」、「消防設備保守点検」、「冷暖房設備保守点検」、「ボイラー・冷凍機保守点検」の全て、及び「警備・受付・施設運営部門」の「施設警備」、「受付・案内」、「運動施設運営」、「駐車場運営」の全て、及び「建物管理・清掃部門」の「一般清掃」</v>
      </c>
      <c r="Q8" s="33" t="str">
        <f t="shared" si="1"/>
        <v>業務委託</v>
      </c>
    </row>
    <row r="9" spans="1:17" x14ac:dyDescent="0.5">
      <c r="A9" s="65">
        <v>801</v>
      </c>
      <c r="B9" s="65" t="s">
        <v>90</v>
      </c>
      <c r="C9" s="65" t="s">
        <v>91</v>
      </c>
      <c r="D9" s="65">
        <v>801</v>
      </c>
      <c r="E9" s="66" t="s">
        <v>120</v>
      </c>
      <c r="F9" s="66" t="s">
        <v>121</v>
      </c>
      <c r="G9" s="66"/>
      <c r="H9" s="66" t="e">
        <v>#N/A</v>
      </c>
      <c r="I9" s="66" t="s">
        <v>122</v>
      </c>
      <c r="J9" s="66" t="s">
        <v>123</v>
      </c>
      <c r="K9" s="66"/>
      <c r="L9" s="66"/>
      <c r="M9" s="66" t="s">
        <v>124</v>
      </c>
      <c r="N9" s="66"/>
      <c r="O9" s="66">
        <v>31922000</v>
      </c>
      <c r="P9" s="8" t="str">
        <f t="shared" si="0"/>
        <v>「警備・受付・施設運営部門」の「駐車場運営」</v>
      </c>
      <c r="Q9" s="33" t="str">
        <f t="shared" si="1"/>
        <v>業務委託</v>
      </c>
    </row>
    <row r="10" spans="1:17" x14ac:dyDescent="0.5">
      <c r="A10" s="4">
        <v>802</v>
      </c>
      <c r="B10" s="4" t="s">
        <v>90</v>
      </c>
      <c r="C10" s="4" t="s">
        <v>91</v>
      </c>
      <c r="D10" s="4">
        <v>802</v>
      </c>
      <c r="E10" s="5" t="s">
        <v>125</v>
      </c>
      <c r="F10" s="5" t="s">
        <v>126</v>
      </c>
      <c r="G10" s="5"/>
      <c r="H10" s="5" t="e">
        <v>#N/A</v>
      </c>
      <c r="I10" s="5" t="s">
        <v>127</v>
      </c>
      <c r="J10" s="5" t="s">
        <v>128</v>
      </c>
      <c r="K10" s="5"/>
      <c r="L10" s="5"/>
      <c r="M10" s="5" t="s">
        <v>129</v>
      </c>
      <c r="N10" s="5"/>
      <c r="O10" s="5">
        <v>27060000</v>
      </c>
      <c r="P10" s="8" t="str">
        <f t="shared" si="0"/>
        <v>「警備・受付・施設運営部門｣の「施設警備」</v>
      </c>
      <c r="Q10" s="33" t="str">
        <f t="shared" si="1"/>
        <v>業務委託</v>
      </c>
    </row>
    <row r="11" spans="1:17" x14ac:dyDescent="0.5">
      <c r="A11" s="65">
        <v>803</v>
      </c>
      <c r="B11" s="65" t="s">
        <v>90</v>
      </c>
      <c r="C11" s="65" t="s">
        <v>91</v>
      </c>
      <c r="D11" s="65">
        <v>803</v>
      </c>
      <c r="E11" s="66" t="s">
        <v>130</v>
      </c>
      <c r="F11" s="66" t="s">
        <v>126</v>
      </c>
      <c r="G11" s="66"/>
      <c r="H11" s="66" t="e">
        <v>#N/A</v>
      </c>
      <c r="I11" s="66" t="s">
        <v>127</v>
      </c>
      <c r="J11" s="66" t="s">
        <v>131</v>
      </c>
      <c r="K11" s="66"/>
      <c r="L11" s="66"/>
      <c r="M11" s="66" t="s">
        <v>132</v>
      </c>
      <c r="N11" s="66"/>
      <c r="O11" s="66">
        <v>26477425</v>
      </c>
      <c r="P11" s="8" t="str">
        <f t="shared" si="0"/>
        <v>「警備・受付・施設運営部門」の「駐車場運営」及び「施設警備」</v>
      </c>
      <c r="Q11" s="33" t="str">
        <f t="shared" si="1"/>
        <v>業務委託</v>
      </c>
    </row>
    <row r="12" spans="1:17" x14ac:dyDescent="0.5">
      <c r="A12" s="4">
        <v>804</v>
      </c>
      <c r="B12" s="4" t="s">
        <v>90</v>
      </c>
      <c r="C12" s="4" t="s">
        <v>91</v>
      </c>
      <c r="D12" s="4">
        <v>804</v>
      </c>
      <c r="E12" s="5" t="s">
        <v>133</v>
      </c>
      <c r="F12" s="5" t="s">
        <v>134</v>
      </c>
      <c r="G12" s="5"/>
      <c r="H12" s="5" t="e">
        <v>#N/A</v>
      </c>
      <c r="I12" s="5" t="s">
        <v>135</v>
      </c>
      <c r="J12" s="5" t="s">
        <v>136</v>
      </c>
      <c r="K12" s="5"/>
      <c r="L12" s="5"/>
      <c r="M12" s="5" t="s">
        <v>137</v>
      </c>
      <c r="N12" s="5"/>
      <c r="O12" s="5">
        <v>7684000</v>
      </c>
      <c r="P12" s="8" t="str">
        <f t="shared" si="0"/>
        <v>「警備・受付・施設運営」部門の「受付・案内」又は「一般施設運営」</v>
      </c>
      <c r="Q12" s="33" t="str">
        <f t="shared" si="1"/>
        <v>業務委託</v>
      </c>
    </row>
    <row r="13" spans="1:17" x14ac:dyDescent="0.5">
      <c r="A13" s="65">
        <v>805</v>
      </c>
      <c r="B13" s="65" t="s">
        <v>90</v>
      </c>
      <c r="C13" s="65" t="s">
        <v>91</v>
      </c>
      <c r="D13" s="65">
        <v>805</v>
      </c>
      <c r="E13" s="66" t="s">
        <v>138</v>
      </c>
      <c r="F13" s="66" t="s">
        <v>139</v>
      </c>
      <c r="G13" s="66"/>
      <c r="H13" s="66" t="e">
        <v>#N/A</v>
      </c>
      <c r="I13" s="66" t="s">
        <v>140</v>
      </c>
      <c r="J13" s="66" t="s">
        <v>141</v>
      </c>
      <c r="K13" s="66"/>
      <c r="L13" s="66"/>
      <c r="M13" s="66" t="s">
        <v>142</v>
      </c>
      <c r="N13" s="66"/>
      <c r="O13" s="66">
        <v>21090096</v>
      </c>
      <c r="P13" s="8" t="str">
        <f t="shared" si="0"/>
        <v>「建物管理・清掃部門」の「一般清掃」、「室内環境測定」、「室内害虫駆除」、「貯水槽清掃」及び「飲料水の水質検査」</v>
      </c>
      <c r="Q13" s="33" t="str">
        <f t="shared" si="1"/>
        <v>業務委託</v>
      </c>
    </row>
    <row r="14" spans="1:17" x14ac:dyDescent="0.5">
      <c r="A14" s="4">
        <v>806</v>
      </c>
      <c r="B14" s="4" t="s">
        <v>90</v>
      </c>
      <c r="C14" s="4" t="s">
        <v>91</v>
      </c>
      <c r="D14" s="4">
        <v>806</v>
      </c>
      <c r="E14" s="5" t="s">
        <v>143</v>
      </c>
      <c r="F14" s="5" t="s">
        <v>144</v>
      </c>
      <c r="G14" s="5"/>
      <c r="H14" s="5" t="e">
        <v>#N/A</v>
      </c>
      <c r="I14" s="5" t="s">
        <v>145</v>
      </c>
      <c r="J14" s="5" t="s">
        <v>146</v>
      </c>
      <c r="K14" s="5"/>
      <c r="L14" s="5"/>
      <c r="M14" s="5" t="s">
        <v>147</v>
      </c>
      <c r="N14" s="5"/>
      <c r="O14" s="5">
        <v>19657000</v>
      </c>
      <c r="P14" s="8" t="str">
        <f t="shared" si="0"/>
        <v>「建物管理・清掃」部門の「一般清掃」、「室内環境測定」及び「貯水槽清掃」かつ「建物設備等保守・修繕」部門の「電気設備保守点検」及び「冷暖房設備保守点検」</v>
      </c>
      <c r="Q14" s="33" t="str">
        <f t="shared" si="1"/>
        <v>業務委託</v>
      </c>
    </row>
    <row r="15" spans="1:17" x14ac:dyDescent="0.5">
      <c r="A15" s="65">
        <v>807</v>
      </c>
      <c r="B15" s="65" t="s">
        <v>90</v>
      </c>
      <c r="C15" s="65" t="s">
        <v>91</v>
      </c>
      <c r="D15" s="65">
        <v>807</v>
      </c>
      <c r="E15" s="66" t="s">
        <v>148</v>
      </c>
      <c r="F15" s="66" t="s">
        <v>149</v>
      </c>
      <c r="G15" s="66"/>
      <c r="H15" s="66">
        <v>0</v>
      </c>
      <c r="I15" s="66" t="s">
        <v>150</v>
      </c>
      <c r="J15" s="66" t="s">
        <v>151</v>
      </c>
      <c r="K15" s="66"/>
      <c r="L15" s="66"/>
      <c r="M15" s="66" t="s">
        <v>152</v>
      </c>
      <c r="N15" s="66"/>
      <c r="O15" s="66">
        <v>29665900</v>
      </c>
      <c r="P15" s="8" t="str">
        <f t="shared" si="0"/>
        <v>「建物管理・清掃部門」及び「建物設備等保守・修繕部門」</v>
      </c>
      <c r="Q15" s="33" t="str">
        <f t="shared" si="1"/>
        <v>業務委託</v>
      </c>
    </row>
    <row r="16" spans="1:17" x14ac:dyDescent="0.5">
      <c r="A16" s="4">
        <v>769</v>
      </c>
      <c r="B16" s="4" t="s">
        <v>90</v>
      </c>
      <c r="C16" s="4" t="s">
        <v>91</v>
      </c>
      <c r="D16" s="4">
        <v>769</v>
      </c>
      <c r="E16" s="66" t="s">
        <v>153</v>
      </c>
      <c r="F16" s="66" t="s">
        <v>154</v>
      </c>
      <c r="G16" s="5"/>
      <c r="H16" s="5" t="e">
        <v>#N/A</v>
      </c>
      <c r="I16" s="5" t="e">
        <v>#N/A</v>
      </c>
      <c r="J16" s="5" t="e">
        <v>#N/A</v>
      </c>
      <c r="K16" s="5"/>
      <c r="L16" s="5"/>
      <c r="M16" s="66" t="s">
        <v>155</v>
      </c>
      <c r="N16" s="66"/>
      <c r="O16" s="66">
        <v>4971485</v>
      </c>
      <c r="P16" s="8" t="str">
        <f t="shared" si="0"/>
        <v>「緑地管理・道路清掃」部門の「河川・海岸清掃」</v>
      </c>
      <c r="Q16" s="33" t="str">
        <f t="shared" si="1"/>
        <v>業務委託</v>
      </c>
    </row>
    <row r="17" spans="1:17" x14ac:dyDescent="0.5">
      <c r="A17" s="65">
        <v>770</v>
      </c>
      <c r="B17" s="65" t="s">
        <v>90</v>
      </c>
      <c r="C17" s="65" t="s">
        <v>91</v>
      </c>
      <c r="D17" s="65">
        <v>770</v>
      </c>
      <c r="E17" s="66" t="s">
        <v>156</v>
      </c>
      <c r="F17" s="66" t="s">
        <v>157</v>
      </c>
      <c r="G17" s="5"/>
      <c r="H17" s="5" t="e">
        <v>#N/A</v>
      </c>
      <c r="I17" s="5" t="e">
        <v>#N/A</v>
      </c>
      <c r="J17" s="5" t="e">
        <v>#N/A</v>
      </c>
      <c r="K17" s="5"/>
      <c r="L17" s="5"/>
      <c r="M17" s="66" t="s">
        <v>155</v>
      </c>
      <c r="N17" s="66"/>
      <c r="O17" s="66">
        <v>4971485</v>
      </c>
      <c r="P17" s="8" t="str">
        <f t="shared" si="0"/>
        <v>「緑地管理・道路清掃」部門の「河川・海岸清掃」</v>
      </c>
      <c r="Q17" s="33" t="str">
        <f t="shared" si="1"/>
        <v>業務委託</v>
      </c>
    </row>
    <row r="18" spans="1:17" x14ac:dyDescent="0.5">
      <c r="A18" s="4">
        <v>771</v>
      </c>
      <c r="B18" s="4" t="s">
        <v>90</v>
      </c>
      <c r="C18" s="4" t="s">
        <v>91</v>
      </c>
      <c r="D18" s="4">
        <v>771</v>
      </c>
      <c r="E18" s="66" t="s">
        <v>158</v>
      </c>
      <c r="F18" s="66" t="s">
        <v>103</v>
      </c>
      <c r="G18" s="5"/>
      <c r="H18" s="5" t="e">
        <v>#N/A</v>
      </c>
      <c r="I18" s="5" t="e">
        <v>#N/A</v>
      </c>
      <c r="J18" s="5" t="e">
        <v>#N/A</v>
      </c>
      <c r="K18" s="5"/>
      <c r="L18" s="5"/>
      <c r="M18" s="66" t="s">
        <v>155</v>
      </c>
      <c r="N18" s="66"/>
      <c r="O18" s="66">
        <v>2968812</v>
      </c>
      <c r="P18" s="8" t="str">
        <f t="shared" si="0"/>
        <v>「緑地管理・道路清掃」部門の「河川・海岸清掃」</v>
      </c>
      <c r="Q18" s="33" t="str">
        <f t="shared" si="1"/>
        <v>業務委託</v>
      </c>
    </row>
    <row r="19" spans="1:17" x14ac:dyDescent="0.5">
      <c r="A19" s="65">
        <v>772</v>
      </c>
      <c r="B19" s="65" t="s">
        <v>90</v>
      </c>
      <c r="C19" s="65" t="s">
        <v>91</v>
      </c>
      <c r="D19" s="65">
        <v>772</v>
      </c>
      <c r="E19" s="66" t="s">
        <v>159</v>
      </c>
      <c r="F19" s="66" t="s">
        <v>103</v>
      </c>
      <c r="G19" s="5"/>
      <c r="H19" s="5" t="e">
        <v>#N/A</v>
      </c>
      <c r="I19" s="5" t="e">
        <v>#N/A</v>
      </c>
      <c r="J19" s="5" t="e">
        <v>#N/A</v>
      </c>
      <c r="K19" s="5"/>
      <c r="L19" s="5"/>
      <c r="M19" s="66" t="s">
        <v>155</v>
      </c>
      <c r="N19" s="66"/>
      <c r="O19" s="66">
        <v>1076506</v>
      </c>
      <c r="P19" s="8" t="str">
        <f t="shared" si="0"/>
        <v>「緑地管理・道路清掃」部門の「河川・海岸清掃」</v>
      </c>
      <c r="Q19" s="33" t="str">
        <f t="shared" si="1"/>
        <v>業務委託</v>
      </c>
    </row>
    <row r="20" spans="1:17" x14ac:dyDescent="0.5">
      <c r="A20" s="4">
        <v>773</v>
      </c>
      <c r="B20" s="4" t="s">
        <v>90</v>
      </c>
      <c r="C20" s="4" t="s">
        <v>91</v>
      </c>
      <c r="D20" s="4">
        <v>773</v>
      </c>
      <c r="E20" s="66" t="s">
        <v>160</v>
      </c>
      <c r="F20" s="66" t="s">
        <v>103</v>
      </c>
      <c r="G20" s="5"/>
      <c r="H20" s="5" t="e">
        <v>#N/A</v>
      </c>
      <c r="I20" s="5" t="e">
        <v>#N/A</v>
      </c>
      <c r="J20" s="5" t="e">
        <v>#N/A</v>
      </c>
      <c r="K20" s="5"/>
      <c r="L20" s="5"/>
      <c r="M20" s="66" t="s">
        <v>155</v>
      </c>
      <c r="N20" s="66"/>
      <c r="O20" s="66">
        <v>5989918</v>
      </c>
      <c r="P20" s="8" t="str">
        <f t="shared" si="0"/>
        <v>「緑地管理・道路清掃」部門の「河川・海岸清掃」</v>
      </c>
      <c r="Q20" s="33" t="str">
        <f t="shared" si="1"/>
        <v>業務委託</v>
      </c>
    </row>
    <row r="21" spans="1:17" x14ac:dyDescent="0.5">
      <c r="A21" s="65">
        <v>774</v>
      </c>
      <c r="B21" s="65" t="s">
        <v>90</v>
      </c>
      <c r="C21" s="65" t="s">
        <v>91</v>
      </c>
      <c r="D21" s="65">
        <v>774</v>
      </c>
      <c r="E21" s="66" t="s">
        <v>161</v>
      </c>
      <c r="F21" s="66" t="s">
        <v>103</v>
      </c>
      <c r="G21" s="5"/>
      <c r="H21" s="5" t="e">
        <v>#N/A</v>
      </c>
      <c r="I21" s="5" t="e">
        <v>#N/A</v>
      </c>
      <c r="J21" s="5" t="e">
        <v>#N/A</v>
      </c>
      <c r="K21" s="5"/>
      <c r="L21" s="5"/>
      <c r="M21" s="66" t="s">
        <v>155</v>
      </c>
      <c r="N21" s="66"/>
      <c r="O21" s="66">
        <v>1956174</v>
      </c>
      <c r="P21" s="8" t="str">
        <f t="shared" si="0"/>
        <v>「緑地管理・道路清掃」部門の「河川・海岸清掃」</v>
      </c>
      <c r="Q21" s="33" t="str">
        <f t="shared" si="1"/>
        <v>業務委託</v>
      </c>
    </row>
    <row r="22" spans="1:17" x14ac:dyDescent="0.5">
      <c r="A22" s="4">
        <v>775</v>
      </c>
      <c r="B22" s="4" t="s">
        <v>90</v>
      </c>
      <c r="C22" s="4" t="s">
        <v>91</v>
      </c>
      <c r="D22" s="4">
        <v>775</v>
      </c>
      <c r="E22" s="66" t="s">
        <v>162</v>
      </c>
      <c r="F22" s="66" t="s">
        <v>103</v>
      </c>
      <c r="G22" s="5"/>
      <c r="H22" s="5" t="e">
        <v>#N/A</v>
      </c>
      <c r="I22" s="5" t="e">
        <v>#N/A</v>
      </c>
      <c r="J22" s="5" t="e">
        <v>#N/A</v>
      </c>
      <c r="K22" s="5"/>
      <c r="L22" s="5"/>
      <c r="M22" s="66" t="s">
        <v>155</v>
      </c>
      <c r="N22" s="66"/>
      <c r="O22" s="66">
        <v>2982892</v>
      </c>
      <c r="P22" s="8" t="str">
        <f t="shared" si="0"/>
        <v>「緑地管理・道路清掃」部門の「河川・海岸清掃」</v>
      </c>
      <c r="Q22" s="33" t="str">
        <f t="shared" si="1"/>
        <v>業務委託</v>
      </c>
    </row>
    <row r="23" spans="1:17" x14ac:dyDescent="0.5">
      <c r="A23" s="65">
        <v>776</v>
      </c>
      <c r="B23" s="65" t="s">
        <v>90</v>
      </c>
      <c r="C23" s="65" t="s">
        <v>91</v>
      </c>
      <c r="D23" s="65">
        <v>776</v>
      </c>
      <c r="E23" s="66" t="s">
        <v>163</v>
      </c>
      <c r="F23" s="66" t="s">
        <v>103</v>
      </c>
      <c r="G23" s="5"/>
      <c r="H23" s="5" t="e">
        <v>#N/A</v>
      </c>
      <c r="I23" s="5" t="e">
        <v>#N/A</v>
      </c>
      <c r="J23" s="5" t="e">
        <v>#N/A</v>
      </c>
      <c r="K23" s="5"/>
      <c r="L23" s="5"/>
      <c r="M23" s="66" t="s">
        <v>155</v>
      </c>
      <c r="N23" s="66"/>
      <c r="O23" s="66">
        <v>1096843</v>
      </c>
      <c r="P23" s="8" t="str">
        <f t="shared" si="0"/>
        <v>「緑地管理・道路清掃」部門の「河川・海岸清掃」</v>
      </c>
      <c r="Q23" s="33" t="str">
        <f t="shared" si="1"/>
        <v>業務委託</v>
      </c>
    </row>
    <row r="24" spans="1:17" x14ac:dyDescent="0.5">
      <c r="A24" s="4">
        <v>777</v>
      </c>
      <c r="B24" s="4" t="s">
        <v>90</v>
      </c>
      <c r="C24" s="4" t="s">
        <v>91</v>
      </c>
      <c r="D24" s="4">
        <v>777</v>
      </c>
      <c r="E24" s="66" t="s">
        <v>164</v>
      </c>
      <c r="F24" s="66" t="s">
        <v>103</v>
      </c>
      <c r="G24" s="5"/>
      <c r="H24" s="5" t="e">
        <v>#N/A</v>
      </c>
      <c r="I24" s="5" t="e">
        <v>#N/A</v>
      </c>
      <c r="J24" s="5" t="e">
        <v>#N/A</v>
      </c>
      <c r="K24" s="5"/>
      <c r="L24" s="5"/>
      <c r="M24" s="66" t="s">
        <v>155</v>
      </c>
      <c r="N24" s="66"/>
      <c r="O24" s="66">
        <v>1097129</v>
      </c>
      <c r="P24" s="8" t="str">
        <f t="shared" si="0"/>
        <v>「緑地管理・道路清掃」部門の「河川・海岸清掃」</v>
      </c>
      <c r="Q24" s="33" t="str">
        <f t="shared" si="1"/>
        <v>業務委託</v>
      </c>
    </row>
    <row r="25" spans="1:17" x14ac:dyDescent="0.5">
      <c r="A25" s="65">
        <v>778</v>
      </c>
      <c r="B25" s="65" t="s">
        <v>90</v>
      </c>
      <c r="C25" s="65" t="s">
        <v>91</v>
      </c>
      <c r="D25" s="65">
        <v>778</v>
      </c>
      <c r="E25" s="66" t="s">
        <v>165</v>
      </c>
      <c r="F25" s="66" t="s">
        <v>166</v>
      </c>
      <c r="G25" s="5"/>
      <c r="H25" s="5" t="e">
        <v>#N/A</v>
      </c>
      <c r="I25" s="5" t="e">
        <v>#N/A</v>
      </c>
      <c r="J25" s="5" t="e">
        <v>#N/A</v>
      </c>
      <c r="K25" s="5"/>
      <c r="L25" s="5"/>
      <c r="M25" s="66" t="s">
        <v>155</v>
      </c>
      <c r="N25" s="66"/>
      <c r="O25" s="66">
        <v>3158243</v>
      </c>
      <c r="P25" s="8" t="str">
        <f t="shared" si="0"/>
        <v>「緑地管理・道路清掃」部門の「河川・海岸清掃」</v>
      </c>
      <c r="Q25" s="33" t="str">
        <f t="shared" si="1"/>
        <v>業務委託</v>
      </c>
    </row>
    <row r="26" spans="1:17" x14ac:dyDescent="0.5">
      <c r="A26" s="4">
        <v>779</v>
      </c>
      <c r="B26" s="4" t="s">
        <v>90</v>
      </c>
      <c r="C26" s="4" t="s">
        <v>91</v>
      </c>
      <c r="D26" s="4">
        <v>779</v>
      </c>
      <c r="E26" s="66" t="s">
        <v>167</v>
      </c>
      <c r="F26" s="66" t="s">
        <v>103</v>
      </c>
      <c r="G26" s="5"/>
      <c r="H26" s="5" t="e">
        <v>#N/A</v>
      </c>
      <c r="I26" s="5" t="e">
        <v>#N/A</v>
      </c>
      <c r="J26" s="5" t="e">
        <v>#N/A</v>
      </c>
      <c r="K26" s="5"/>
      <c r="L26" s="5"/>
      <c r="M26" s="66" t="s">
        <v>168</v>
      </c>
      <c r="N26" s="66"/>
      <c r="O26" s="66">
        <v>8984412</v>
      </c>
      <c r="P26" s="8" t="str">
        <f t="shared" si="0"/>
        <v>「緑地管理・道路清掃」部門の「道路清掃」及び「除草・緑地管理」</v>
      </c>
      <c r="Q26" s="33" t="str">
        <f t="shared" si="1"/>
        <v>業務委託</v>
      </c>
    </row>
    <row r="27" spans="1:17" x14ac:dyDescent="0.5">
      <c r="A27" s="65">
        <v>780</v>
      </c>
      <c r="B27" s="65" t="s">
        <v>90</v>
      </c>
      <c r="C27" s="65" t="s">
        <v>91</v>
      </c>
      <c r="D27" s="65">
        <v>780</v>
      </c>
      <c r="E27" s="66" t="s">
        <v>169</v>
      </c>
      <c r="F27" s="66" t="s">
        <v>170</v>
      </c>
      <c r="G27" s="5"/>
      <c r="H27" s="5" t="e">
        <v>#N/A</v>
      </c>
      <c r="I27" s="5" t="e">
        <v>#N/A</v>
      </c>
      <c r="J27" s="5" t="e">
        <v>#N/A</v>
      </c>
      <c r="K27" s="5"/>
      <c r="L27" s="5"/>
      <c r="M27" s="66" t="s">
        <v>171</v>
      </c>
      <c r="N27" s="66"/>
      <c r="O27" s="66">
        <v>13090000</v>
      </c>
      <c r="P27" s="8" t="str">
        <f t="shared" si="0"/>
        <v>「緑地管理・道路清掃」部門の「道路清掃」</v>
      </c>
      <c r="Q27" s="33" t="str">
        <f t="shared" si="1"/>
        <v>業務委託</v>
      </c>
    </row>
    <row r="28" spans="1:17" x14ac:dyDescent="0.5">
      <c r="A28" s="4">
        <v>781</v>
      </c>
      <c r="B28" s="4" t="s">
        <v>90</v>
      </c>
      <c r="C28" s="4" t="s">
        <v>91</v>
      </c>
      <c r="D28" s="4">
        <v>781</v>
      </c>
      <c r="E28" s="66" t="s">
        <v>172</v>
      </c>
      <c r="F28" s="66" t="s">
        <v>173</v>
      </c>
      <c r="G28" s="5"/>
      <c r="H28" s="5" t="e">
        <v>#N/A</v>
      </c>
      <c r="I28" s="5" t="e">
        <v>#N/A</v>
      </c>
      <c r="J28" s="5" t="e">
        <v>#N/A</v>
      </c>
      <c r="K28" s="5"/>
      <c r="L28" s="5"/>
      <c r="M28" s="66" t="s">
        <v>171</v>
      </c>
      <c r="N28" s="66"/>
      <c r="O28" s="66">
        <v>6380000</v>
      </c>
      <c r="P28" s="8" t="str">
        <f t="shared" si="0"/>
        <v>「緑地管理・道路清掃」部門の「道路清掃」</v>
      </c>
      <c r="Q28" s="33" t="str">
        <f t="shared" si="1"/>
        <v>業務委託</v>
      </c>
    </row>
    <row r="29" spans="1:17" x14ac:dyDescent="0.5">
      <c r="A29" s="65">
        <v>782</v>
      </c>
      <c r="B29" s="65" t="s">
        <v>90</v>
      </c>
      <c r="C29" s="65" t="s">
        <v>91</v>
      </c>
      <c r="D29" s="65">
        <v>782</v>
      </c>
      <c r="E29" s="66" t="s">
        <v>174</v>
      </c>
      <c r="F29" s="66" t="s">
        <v>175</v>
      </c>
      <c r="G29" s="5"/>
      <c r="H29" s="5" t="e">
        <v>#N/A</v>
      </c>
      <c r="I29" s="5" t="e">
        <v>#N/A</v>
      </c>
      <c r="J29" s="5" t="e">
        <v>#N/A</v>
      </c>
      <c r="K29" s="5"/>
      <c r="L29" s="5"/>
      <c r="M29" s="66" t="s">
        <v>176</v>
      </c>
      <c r="N29" s="66"/>
      <c r="O29" s="66">
        <v>7568000</v>
      </c>
      <c r="P29" s="8" t="str">
        <f t="shared" si="0"/>
        <v>「緑地管理・道路清掃」部門</v>
      </c>
      <c r="Q29" s="33" t="str">
        <f t="shared" si="1"/>
        <v>業務委託</v>
      </c>
    </row>
    <row r="30" spans="1:17" x14ac:dyDescent="0.5">
      <c r="A30" s="4">
        <v>783</v>
      </c>
      <c r="B30" s="4" t="s">
        <v>90</v>
      </c>
      <c r="C30" s="4" t="s">
        <v>91</v>
      </c>
      <c r="D30" s="4">
        <v>783</v>
      </c>
      <c r="E30" s="66" t="s">
        <v>177</v>
      </c>
      <c r="F30" s="66" t="s">
        <v>178</v>
      </c>
      <c r="G30" s="5"/>
      <c r="H30" s="5" t="e">
        <v>#N/A</v>
      </c>
      <c r="I30" s="5" t="e">
        <v>#N/A</v>
      </c>
      <c r="J30" s="5" t="e">
        <v>#N/A</v>
      </c>
      <c r="K30" s="5"/>
      <c r="L30" s="5"/>
      <c r="M30" s="66" t="s">
        <v>176</v>
      </c>
      <c r="N30" s="66"/>
      <c r="O30" s="66">
        <v>7568000</v>
      </c>
      <c r="P30" s="8" t="str">
        <f t="shared" si="0"/>
        <v>「緑地管理・道路清掃」部門</v>
      </c>
      <c r="Q30" s="33" t="str">
        <f t="shared" si="1"/>
        <v>業務委託</v>
      </c>
    </row>
    <row r="31" spans="1:17" x14ac:dyDescent="0.5">
      <c r="A31" s="65">
        <v>784</v>
      </c>
      <c r="B31" s="65" t="s">
        <v>90</v>
      </c>
      <c r="C31" s="65" t="s">
        <v>91</v>
      </c>
      <c r="D31" s="65">
        <v>784</v>
      </c>
      <c r="E31" s="66" t="s">
        <v>179</v>
      </c>
      <c r="F31" s="66" t="s">
        <v>180</v>
      </c>
      <c r="G31" s="5"/>
      <c r="H31" s="5" t="e">
        <v>#N/A</v>
      </c>
      <c r="I31" s="5" t="e">
        <v>#N/A</v>
      </c>
      <c r="J31" s="5" t="e">
        <v>#N/A</v>
      </c>
      <c r="K31" s="5"/>
      <c r="L31" s="5"/>
      <c r="M31" s="66" t="s">
        <v>171</v>
      </c>
      <c r="N31" s="66"/>
      <c r="O31" s="66">
        <v>22000000</v>
      </c>
      <c r="P31" s="8" t="str">
        <f t="shared" si="0"/>
        <v>「緑地管理・道路清掃」部門の「道路清掃」</v>
      </c>
      <c r="Q31" s="33" t="str">
        <f t="shared" si="1"/>
        <v>業務委託</v>
      </c>
    </row>
    <row r="32" spans="1:17" x14ac:dyDescent="0.5">
      <c r="A32" s="4">
        <v>785</v>
      </c>
      <c r="B32" s="4" t="s">
        <v>90</v>
      </c>
      <c r="C32" s="4" t="s">
        <v>91</v>
      </c>
      <c r="D32" s="4">
        <v>785</v>
      </c>
      <c r="E32" s="66" t="s">
        <v>181</v>
      </c>
      <c r="F32" s="66" t="s">
        <v>182</v>
      </c>
      <c r="G32" s="5"/>
      <c r="H32" s="5" t="e">
        <v>#N/A</v>
      </c>
      <c r="I32" s="5" t="e">
        <v>#N/A</v>
      </c>
      <c r="J32" s="5" t="e">
        <v>#N/A</v>
      </c>
      <c r="K32" s="5"/>
      <c r="L32" s="5"/>
      <c r="M32" s="66" t="s">
        <v>171</v>
      </c>
      <c r="N32" s="66"/>
      <c r="O32" s="66">
        <v>27773823</v>
      </c>
      <c r="P32" s="8" t="str">
        <f t="shared" si="0"/>
        <v>「緑地管理・道路清掃」部門の「道路清掃」</v>
      </c>
      <c r="Q32" s="33" t="str">
        <f t="shared" si="1"/>
        <v>業務委託</v>
      </c>
    </row>
    <row r="33" spans="1:17" x14ac:dyDescent="0.5">
      <c r="A33" s="65">
        <v>786</v>
      </c>
      <c r="B33" s="65" t="s">
        <v>90</v>
      </c>
      <c r="C33" s="65" t="s">
        <v>91</v>
      </c>
      <c r="D33" s="65">
        <v>786</v>
      </c>
      <c r="E33" s="66" t="s">
        <v>183</v>
      </c>
      <c r="F33" s="66" t="s">
        <v>184</v>
      </c>
      <c r="G33" s="5"/>
      <c r="H33" s="5" t="e">
        <v>#N/A</v>
      </c>
      <c r="I33" s="5" t="e">
        <v>#N/A</v>
      </c>
      <c r="J33" s="5" t="e">
        <v>#N/A</v>
      </c>
      <c r="K33" s="5"/>
      <c r="L33" s="5"/>
      <c r="M33" s="66" t="s">
        <v>171</v>
      </c>
      <c r="N33" s="66"/>
      <c r="O33" s="66">
        <v>31380635</v>
      </c>
      <c r="P33" s="8" t="str">
        <f t="shared" ref="P33:P41" si="2">IF(OR(B33="工事",B33="修繕"),M33&amp;N33,M33)</f>
        <v>「緑地管理・道路清掃」部門の「道路清掃」</v>
      </c>
      <c r="Q33" s="33" t="str">
        <f t="shared" ref="Q33:Q41" si="3">B33</f>
        <v>業務委託</v>
      </c>
    </row>
    <row r="34" spans="1:17" x14ac:dyDescent="0.5">
      <c r="A34" s="4">
        <v>787</v>
      </c>
      <c r="B34" s="4" t="s">
        <v>90</v>
      </c>
      <c r="C34" s="4" t="s">
        <v>91</v>
      </c>
      <c r="D34" s="4">
        <v>787</v>
      </c>
      <c r="E34" s="66" t="s">
        <v>185</v>
      </c>
      <c r="F34" s="66" t="s">
        <v>103</v>
      </c>
      <c r="G34" s="5"/>
      <c r="H34" s="5" t="e">
        <v>#N/A</v>
      </c>
      <c r="I34" s="5" t="e">
        <v>#N/A</v>
      </c>
      <c r="J34" s="5" t="e">
        <v>#N/A</v>
      </c>
      <c r="K34" s="5"/>
      <c r="L34" s="5"/>
      <c r="M34" s="66" t="s">
        <v>171</v>
      </c>
      <c r="N34" s="66"/>
      <c r="O34" s="66">
        <v>13899234</v>
      </c>
      <c r="P34" s="8" t="str">
        <f t="shared" si="2"/>
        <v>「緑地管理・道路清掃」部門の「道路清掃」</v>
      </c>
      <c r="Q34" s="33" t="str">
        <f t="shared" si="3"/>
        <v>業務委託</v>
      </c>
    </row>
    <row r="35" spans="1:17" x14ac:dyDescent="0.5">
      <c r="A35" s="65">
        <v>788</v>
      </c>
      <c r="B35" s="65" t="s">
        <v>90</v>
      </c>
      <c r="C35" s="65" t="s">
        <v>91</v>
      </c>
      <c r="D35" s="65">
        <v>788</v>
      </c>
      <c r="E35" s="66" t="s">
        <v>186</v>
      </c>
      <c r="F35" s="66" t="s">
        <v>187</v>
      </c>
      <c r="G35" s="5"/>
      <c r="H35" s="5" t="e">
        <v>#N/A</v>
      </c>
      <c r="I35" s="5" t="e">
        <v>#N/A</v>
      </c>
      <c r="J35" s="5" t="e">
        <v>#N/A</v>
      </c>
      <c r="K35" s="5"/>
      <c r="L35" s="5"/>
      <c r="M35" s="66" t="s">
        <v>171</v>
      </c>
      <c r="N35" s="66"/>
      <c r="O35" s="66">
        <v>14286179</v>
      </c>
      <c r="P35" s="8" t="str">
        <f t="shared" si="2"/>
        <v>「緑地管理・道路清掃」部門の「道路清掃」</v>
      </c>
      <c r="Q35" s="33" t="str">
        <f t="shared" si="3"/>
        <v>業務委託</v>
      </c>
    </row>
    <row r="36" spans="1:17" x14ac:dyDescent="0.5">
      <c r="A36" s="4">
        <v>789</v>
      </c>
      <c r="B36" s="65" t="s">
        <v>90</v>
      </c>
      <c r="C36" s="65" t="s">
        <v>91</v>
      </c>
      <c r="D36" s="65">
        <v>789</v>
      </c>
      <c r="E36" s="66" t="s">
        <v>188</v>
      </c>
      <c r="F36" s="66" t="s">
        <v>189</v>
      </c>
      <c r="G36" s="5"/>
      <c r="H36" s="5" t="e">
        <v>#N/A</v>
      </c>
      <c r="I36" s="5" t="e">
        <v>#N/A</v>
      </c>
      <c r="J36" s="5" t="e">
        <v>#N/A</v>
      </c>
      <c r="K36" s="5"/>
      <c r="L36" s="5"/>
      <c r="M36" s="66" t="s">
        <v>171</v>
      </c>
      <c r="N36" s="66"/>
      <c r="O36" s="66">
        <v>21670000</v>
      </c>
      <c r="P36" s="8" t="str">
        <f>IF(OR(B36="工事",B36="修繕"),M36&amp;N36,M36)</f>
        <v>「緑地管理・道路清掃」部門の「道路清掃」</v>
      </c>
      <c r="Q36" s="33" t="str">
        <f>B36</f>
        <v>業務委託</v>
      </c>
    </row>
    <row r="37" spans="1:17" x14ac:dyDescent="0.5">
      <c r="A37" s="65">
        <v>790</v>
      </c>
      <c r="B37" s="65" t="s">
        <v>90</v>
      </c>
      <c r="C37" s="65" t="s">
        <v>91</v>
      </c>
      <c r="D37" s="65">
        <v>790</v>
      </c>
      <c r="E37" s="66" t="s">
        <v>190</v>
      </c>
      <c r="F37" s="66" t="s">
        <v>191</v>
      </c>
      <c r="G37" s="5"/>
      <c r="H37" s="5" t="e">
        <v>#N/A</v>
      </c>
      <c r="I37" s="5" t="e">
        <v>#N/A</v>
      </c>
      <c r="J37" s="5" t="e">
        <v>#N/A</v>
      </c>
      <c r="K37" s="5"/>
      <c r="L37" s="5"/>
      <c r="M37" s="66" t="s">
        <v>192</v>
      </c>
      <c r="N37" s="66"/>
      <c r="O37" s="66">
        <v>53721907</v>
      </c>
      <c r="P37" s="8" t="str">
        <f t="shared" si="2"/>
        <v>「緑地管理・道路清掃」部門の「道路清掃」及び「水路・側溝清掃」</v>
      </c>
      <c r="Q37" s="33" t="str">
        <f t="shared" si="3"/>
        <v>業務委託</v>
      </c>
    </row>
    <row r="38" spans="1:17" x14ac:dyDescent="0.5">
      <c r="A38" s="4">
        <v>791</v>
      </c>
      <c r="B38" s="65" t="s">
        <v>90</v>
      </c>
      <c r="C38" s="65" t="s">
        <v>91</v>
      </c>
      <c r="D38" s="65">
        <v>791</v>
      </c>
      <c r="E38" s="66" t="s">
        <v>193</v>
      </c>
      <c r="F38" s="66" t="s">
        <v>194</v>
      </c>
      <c r="G38" s="5"/>
      <c r="H38" s="5" t="e">
        <v>#N/A</v>
      </c>
      <c r="I38" s="5" t="e">
        <v>#N/A</v>
      </c>
      <c r="J38" s="5" t="e">
        <v>#N/A</v>
      </c>
      <c r="K38" s="5"/>
      <c r="L38" s="5"/>
      <c r="M38" s="66" t="s">
        <v>192</v>
      </c>
      <c r="N38" s="66"/>
      <c r="O38" s="66">
        <v>52648245</v>
      </c>
      <c r="P38" s="8" t="str">
        <f t="shared" si="2"/>
        <v>「緑地管理・道路清掃」部門の「道路清掃」及び「水路・側溝清掃」</v>
      </c>
      <c r="Q38" s="33" t="str">
        <f t="shared" si="3"/>
        <v>業務委託</v>
      </c>
    </row>
    <row r="39" spans="1:17" x14ac:dyDescent="0.5">
      <c r="A39" s="4">
        <v>792</v>
      </c>
      <c r="B39" s="65" t="s">
        <v>90</v>
      </c>
      <c r="C39" s="65" t="s">
        <v>91</v>
      </c>
      <c r="D39" s="65">
        <v>792</v>
      </c>
      <c r="E39" s="66" t="s">
        <v>195</v>
      </c>
      <c r="F39" s="66" t="s">
        <v>103</v>
      </c>
      <c r="G39" s="5"/>
      <c r="H39" s="5" t="e">
        <v>#N/A</v>
      </c>
      <c r="I39" s="5" t="e">
        <v>#N/A</v>
      </c>
      <c r="J39" s="5" t="e">
        <v>#N/A</v>
      </c>
      <c r="K39" s="5"/>
      <c r="L39" s="5"/>
      <c r="M39" s="66" t="s">
        <v>196</v>
      </c>
      <c r="N39" s="66"/>
      <c r="O39" s="66">
        <v>29274168</v>
      </c>
      <c r="P39" s="8" t="str">
        <f t="shared" si="2"/>
        <v>「その他委託」部門の「その他」において、道路関係、安全施設等又は反射鏡等</v>
      </c>
      <c r="Q39" s="33" t="str">
        <f t="shared" si="3"/>
        <v>業務委託</v>
      </c>
    </row>
    <row r="40" spans="1:17" x14ac:dyDescent="0.5">
      <c r="A40" s="4">
        <v>793</v>
      </c>
      <c r="B40" s="65" t="s">
        <v>90</v>
      </c>
      <c r="C40" s="65" t="s">
        <v>91</v>
      </c>
      <c r="D40" s="65">
        <v>793</v>
      </c>
      <c r="E40" s="66" t="s">
        <v>197</v>
      </c>
      <c r="F40" s="66" t="s">
        <v>103</v>
      </c>
      <c r="G40" s="5"/>
      <c r="H40" s="5" t="e">
        <v>#N/A</v>
      </c>
      <c r="I40" s="5" t="e">
        <v>#N/A</v>
      </c>
      <c r="J40" s="5" t="e">
        <v>#N/A</v>
      </c>
      <c r="K40" s="5"/>
      <c r="L40" s="5"/>
      <c r="M40" s="66" t="s">
        <v>198</v>
      </c>
      <c r="N40" s="66"/>
      <c r="O40" s="66">
        <v>27979866</v>
      </c>
      <c r="P40" s="8" t="str">
        <f t="shared" si="2"/>
        <v>「その他委託」部門の「その他」の道路関係又は安全施設等</v>
      </c>
      <c r="Q40" s="33" t="str">
        <f t="shared" si="3"/>
        <v>業務委託</v>
      </c>
    </row>
    <row r="41" spans="1:17" x14ac:dyDescent="0.5">
      <c r="A41" s="4">
        <v>794</v>
      </c>
      <c r="B41" s="65" t="s">
        <v>90</v>
      </c>
      <c r="C41" s="65" t="s">
        <v>91</v>
      </c>
      <c r="D41" s="65">
        <v>794</v>
      </c>
      <c r="E41" s="66" t="s">
        <v>199</v>
      </c>
      <c r="F41" s="66" t="s">
        <v>103</v>
      </c>
      <c r="G41" s="5"/>
      <c r="H41" s="5" t="e">
        <v>#N/A</v>
      </c>
      <c r="I41" s="5" t="e">
        <v>#N/A</v>
      </c>
      <c r="J41" s="5" t="e">
        <v>#N/A</v>
      </c>
      <c r="K41" s="5"/>
      <c r="L41" s="5"/>
      <c r="M41" s="66" t="s">
        <v>200</v>
      </c>
      <c r="N41" s="66"/>
      <c r="O41" s="66">
        <v>6435445</v>
      </c>
      <c r="P41" s="8" t="str">
        <f t="shared" si="2"/>
        <v>「その他委託」部門の「その他」の道路関係、安全施設又は反射鏡等</v>
      </c>
      <c r="Q41" s="33" t="str">
        <f t="shared" si="3"/>
        <v>業務委託</v>
      </c>
    </row>
    <row r="42" spans="1:17" x14ac:dyDescent="0.5">
      <c r="A42" s="4">
        <v>808</v>
      </c>
      <c r="B42" s="65" t="s">
        <v>90</v>
      </c>
      <c r="C42" s="65" t="s">
        <v>91</v>
      </c>
      <c r="D42" s="65">
        <v>808</v>
      </c>
      <c r="E42" s="66" t="s">
        <v>201</v>
      </c>
      <c r="F42" s="66" t="s">
        <v>202</v>
      </c>
      <c r="G42" s="5"/>
      <c r="H42" s="5" t="e">
        <v>#N/A</v>
      </c>
      <c r="I42" s="5" t="e">
        <v>#N/A</v>
      </c>
      <c r="J42" s="5" t="e">
        <v>#N/A</v>
      </c>
      <c r="K42" s="5"/>
      <c r="L42" s="5"/>
      <c r="M42" s="66" t="s">
        <v>203</v>
      </c>
      <c r="N42" s="66"/>
      <c r="O42" s="66">
        <v>105039000</v>
      </c>
      <c r="P42" s="8" t="str">
        <f t="shared" si="0"/>
        <v>「建物管理・清掃」部門及び「建物設備等保守・修繕」部門及び「警備・受付・施設運営」部門</v>
      </c>
      <c r="Q42" s="33" t="str">
        <f t="shared" si="1"/>
        <v>業務委託</v>
      </c>
    </row>
    <row r="43" spans="1:17" x14ac:dyDescent="0.5">
      <c r="A43" s="4">
        <v>809</v>
      </c>
      <c r="B43" s="65" t="s">
        <v>90</v>
      </c>
      <c r="C43" s="65" t="s">
        <v>91</v>
      </c>
      <c r="D43" s="65">
        <v>809</v>
      </c>
      <c r="E43" s="66" t="s">
        <v>204</v>
      </c>
      <c r="F43" s="66" t="s">
        <v>205</v>
      </c>
      <c r="G43" s="5"/>
      <c r="H43" s="5" t="e">
        <v>#N/A</v>
      </c>
      <c r="I43" s="5" t="e">
        <v>#N/A</v>
      </c>
      <c r="J43" s="5" t="e">
        <v>#N/A</v>
      </c>
      <c r="K43" s="5"/>
      <c r="L43" s="5"/>
      <c r="M43" s="66" t="s">
        <v>206</v>
      </c>
      <c r="N43" s="66"/>
      <c r="O43" s="66">
        <v>63294000</v>
      </c>
      <c r="P43" s="8" t="str">
        <f t="shared" si="0"/>
        <v>「建物管理・清掃」部門の「一般清掃」、「建物施設管理業務」、「室内環境測定」及び「貯水槽清掃」、並びに「警備・受付・施設運営」部門の「施設警備」、「受付・案内」の全て</v>
      </c>
      <c r="Q43" s="33" t="str">
        <f t="shared" si="1"/>
        <v>業務委託</v>
      </c>
    </row>
    <row r="44" spans="1:17" x14ac:dyDescent="0.5">
      <c r="A44" s="4">
        <v>810</v>
      </c>
      <c r="B44" s="65" t="s">
        <v>90</v>
      </c>
      <c r="C44" s="65" t="s">
        <v>91</v>
      </c>
      <c r="D44" s="65">
        <v>810</v>
      </c>
      <c r="E44" s="66" t="s">
        <v>207</v>
      </c>
      <c r="F44" s="66" t="s">
        <v>208</v>
      </c>
      <c r="G44" s="5"/>
      <c r="H44" s="5" t="e">
        <v>#N/A</v>
      </c>
      <c r="I44" s="5" t="e">
        <v>#N/A</v>
      </c>
      <c r="J44" s="5" t="e">
        <v>#N/A</v>
      </c>
      <c r="K44" s="5"/>
      <c r="L44" s="5"/>
      <c r="M44" s="66" t="s">
        <v>209</v>
      </c>
      <c r="N44" s="66"/>
      <c r="O44" s="66">
        <v>23188155</v>
      </c>
      <c r="P44" s="8" t="str">
        <f t="shared" si="0"/>
        <v>「建物管理・清掃」部門の「室内環境測定」、「室内害虫駆除」及び「貯水槽清掃」並びに「建物設備等保守・修繕」部門の「電気設備保守点検」及び「冷暖房設備保守点検」</v>
      </c>
      <c r="Q44" s="33" t="str">
        <f t="shared" si="1"/>
        <v>業務委託</v>
      </c>
    </row>
    <row r="45" spans="1:17" x14ac:dyDescent="0.5">
      <c r="A45" s="4">
        <v>811</v>
      </c>
      <c r="B45" s="65" t="s">
        <v>90</v>
      </c>
      <c r="C45" s="65" t="s">
        <v>91</v>
      </c>
      <c r="D45" s="65">
        <v>811</v>
      </c>
      <c r="E45" s="66" t="s">
        <v>210</v>
      </c>
      <c r="F45" s="66" t="s">
        <v>211</v>
      </c>
      <c r="G45" s="5"/>
      <c r="H45" s="5" t="e">
        <v>#N/A</v>
      </c>
      <c r="I45" s="5" t="e">
        <v>#N/A</v>
      </c>
      <c r="J45" s="5" t="e">
        <v>#N/A</v>
      </c>
      <c r="K45" s="5"/>
      <c r="L45" s="5"/>
      <c r="M45" s="66" t="s">
        <v>212</v>
      </c>
      <c r="N45" s="66"/>
      <c r="O45" s="66">
        <v>24641669</v>
      </c>
      <c r="P45" s="8" t="str">
        <f t="shared" si="0"/>
        <v>「建物管理・清掃」部門の「一般清掃」及び「警備・受付・施設運営」部門</v>
      </c>
      <c r="Q45" s="33" t="str">
        <f t="shared" si="1"/>
        <v>業務委託</v>
      </c>
    </row>
    <row r="46" spans="1:17" x14ac:dyDescent="0.5">
      <c r="A46" s="4">
        <v>812</v>
      </c>
      <c r="B46" s="65" t="s">
        <v>90</v>
      </c>
      <c r="C46" s="65" t="s">
        <v>91</v>
      </c>
      <c r="D46" s="65">
        <v>812</v>
      </c>
      <c r="E46" s="66" t="s">
        <v>213</v>
      </c>
      <c r="F46" s="66" t="s">
        <v>214</v>
      </c>
      <c r="G46" s="5"/>
      <c r="H46" s="5" t="e">
        <v>#N/A</v>
      </c>
      <c r="I46" s="5" t="e">
        <v>#N/A</v>
      </c>
      <c r="J46" s="5" t="e">
        <v>#N/A</v>
      </c>
      <c r="K46" s="5"/>
      <c r="L46" s="5"/>
      <c r="M46" s="66" t="s">
        <v>215</v>
      </c>
      <c r="N46" s="66"/>
      <c r="O46" s="66">
        <v>12871850</v>
      </c>
      <c r="P46" s="8" t="str">
        <f t="shared" si="0"/>
        <v>「建物管理・清掃」部門の「一般清掃」と「貯水槽清掃」及び「建物設備等保守・修繕」部門の「電気設備保守点検」と「冷暖房設備保守点検」の全て</v>
      </c>
      <c r="Q46" s="33" t="str">
        <f t="shared" si="1"/>
        <v>業務委託</v>
      </c>
    </row>
    <row r="47" spans="1:17" x14ac:dyDescent="0.5">
      <c r="A47" s="4">
        <v>813</v>
      </c>
      <c r="B47" s="65" t="s">
        <v>90</v>
      </c>
      <c r="C47" s="65" t="s">
        <v>91</v>
      </c>
      <c r="D47" s="65">
        <v>813</v>
      </c>
      <c r="E47" s="66" t="s">
        <v>216</v>
      </c>
      <c r="F47" s="66" t="s">
        <v>103</v>
      </c>
      <c r="G47" s="5"/>
      <c r="H47" s="5" t="e">
        <v>#N/A</v>
      </c>
      <c r="I47" s="5" t="e">
        <v>#N/A</v>
      </c>
      <c r="J47" s="5" t="e">
        <v>#N/A</v>
      </c>
      <c r="K47" s="5"/>
      <c r="L47" s="5"/>
      <c r="M47" s="66" t="s">
        <v>217</v>
      </c>
      <c r="N47" s="66"/>
      <c r="O47" s="66">
        <v>1397000</v>
      </c>
      <c r="P47" s="8" t="str">
        <f t="shared" ref="P47:P57" si="4">IF(OR(B47="工事",B47="修繕"),M47&amp;N47,M47)</f>
        <v>「施設等運転管理他」部門の「施設の運転・管理」</v>
      </c>
      <c r="Q47" s="33" t="str">
        <f t="shared" ref="Q47:Q57" si="5">B47</f>
        <v>業務委託</v>
      </c>
    </row>
    <row r="48" spans="1:17" x14ac:dyDescent="0.5">
      <c r="A48" s="4">
        <v>814</v>
      </c>
      <c r="B48" s="65" t="s">
        <v>90</v>
      </c>
      <c r="C48" s="65" t="s">
        <v>91</v>
      </c>
      <c r="D48" s="65">
        <v>814</v>
      </c>
      <c r="E48" s="66" t="s">
        <v>218</v>
      </c>
      <c r="F48" s="66" t="s">
        <v>103</v>
      </c>
      <c r="G48" s="5"/>
      <c r="H48" s="5" t="e">
        <v>#N/A</v>
      </c>
      <c r="I48" s="5" t="e">
        <v>#N/A</v>
      </c>
      <c r="J48" s="5" t="e">
        <v>#N/A</v>
      </c>
      <c r="K48" s="5"/>
      <c r="L48" s="5"/>
      <c r="M48" s="66" t="s">
        <v>217</v>
      </c>
      <c r="N48" s="66"/>
      <c r="O48" s="66">
        <v>1320000</v>
      </c>
      <c r="P48" s="8" t="str">
        <f t="shared" si="4"/>
        <v>「施設等運転管理他」部門の「施設の運転・管理」</v>
      </c>
      <c r="Q48" s="33" t="str">
        <f t="shared" si="5"/>
        <v>業務委託</v>
      </c>
    </row>
    <row r="49" spans="1:17" x14ac:dyDescent="0.5">
      <c r="A49" s="4">
        <v>815</v>
      </c>
      <c r="B49" s="65" t="s">
        <v>90</v>
      </c>
      <c r="C49" s="65" t="s">
        <v>91</v>
      </c>
      <c r="D49" s="65">
        <v>815</v>
      </c>
      <c r="E49" s="66" t="s">
        <v>219</v>
      </c>
      <c r="F49" s="66" t="s">
        <v>220</v>
      </c>
      <c r="G49" s="5"/>
      <c r="H49" s="5" t="e">
        <v>#N/A</v>
      </c>
      <c r="I49" s="5" t="e">
        <v>#N/A</v>
      </c>
      <c r="J49" s="5" t="e">
        <v>#N/A</v>
      </c>
      <c r="K49" s="5"/>
      <c r="L49" s="5"/>
      <c r="M49" s="66" t="s">
        <v>221</v>
      </c>
      <c r="N49" s="66"/>
      <c r="O49" s="66">
        <v>3999972</v>
      </c>
      <c r="P49" s="8" t="str">
        <f t="shared" si="4"/>
        <v>「その他委託」部門</v>
      </c>
      <c r="Q49" s="33" t="str">
        <f t="shared" si="5"/>
        <v>業務委託</v>
      </c>
    </row>
    <row r="50" spans="1:17" x14ac:dyDescent="0.5">
      <c r="A50" s="4"/>
      <c r="B50" s="4"/>
      <c r="C50" s="4"/>
      <c r="D50" s="4"/>
      <c r="E50" s="5"/>
      <c r="F50" s="5"/>
      <c r="G50" s="62"/>
      <c r="H50" s="5"/>
      <c r="I50" s="5"/>
      <c r="J50" s="5"/>
      <c r="K50" s="5"/>
      <c r="L50" s="5"/>
      <c r="M50" s="62"/>
      <c r="N50" s="5"/>
      <c r="O50" s="35"/>
      <c r="P50" s="8">
        <f t="shared" ref="P50:P56" si="6">IF(OR(B50="工事",B50="修繕"),M50&amp;N50,M50)</f>
        <v>0</v>
      </c>
      <c r="Q50" s="33">
        <f t="shared" ref="Q50:Q56" si="7">B50</f>
        <v>0</v>
      </c>
    </row>
    <row r="51" spans="1:17" x14ac:dyDescent="0.5">
      <c r="A51" s="4"/>
      <c r="B51" s="4"/>
      <c r="C51" s="4"/>
      <c r="D51" s="4"/>
      <c r="E51" s="5"/>
      <c r="F51" s="5"/>
      <c r="G51" s="62"/>
      <c r="H51" s="5"/>
      <c r="I51" s="5"/>
      <c r="J51" s="5"/>
      <c r="K51" s="5"/>
      <c r="L51" s="5"/>
      <c r="M51" s="62"/>
      <c r="N51" s="5"/>
      <c r="O51" s="35"/>
      <c r="P51" s="8">
        <f t="shared" si="6"/>
        <v>0</v>
      </c>
      <c r="Q51" s="33">
        <f t="shared" si="7"/>
        <v>0</v>
      </c>
    </row>
    <row r="52" spans="1:17" x14ac:dyDescent="0.5">
      <c r="A52" s="4"/>
      <c r="B52" s="4"/>
      <c r="C52" s="4"/>
      <c r="D52" s="4"/>
      <c r="E52" s="5"/>
      <c r="F52" s="5"/>
      <c r="G52" s="62"/>
      <c r="H52" s="5"/>
      <c r="I52" s="5"/>
      <c r="J52" s="5"/>
      <c r="K52" s="5"/>
      <c r="L52" s="5"/>
      <c r="M52" s="62"/>
      <c r="N52" s="5"/>
      <c r="O52" s="35"/>
      <c r="P52" s="8">
        <f t="shared" si="6"/>
        <v>0</v>
      </c>
      <c r="Q52" s="33">
        <f t="shared" si="7"/>
        <v>0</v>
      </c>
    </row>
    <row r="53" spans="1:17" x14ac:dyDescent="0.5">
      <c r="A53" s="4"/>
      <c r="B53" s="4"/>
      <c r="C53" s="4"/>
      <c r="D53" s="4"/>
      <c r="E53" s="5"/>
      <c r="F53" s="5"/>
      <c r="G53" s="62"/>
      <c r="H53" s="5"/>
      <c r="I53" s="5"/>
      <c r="J53" s="5"/>
      <c r="K53" s="5"/>
      <c r="L53" s="5"/>
      <c r="M53" s="62"/>
      <c r="N53" s="5"/>
      <c r="O53" s="35"/>
      <c r="P53" s="8">
        <f t="shared" si="6"/>
        <v>0</v>
      </c>
      <c r="Q53" s="33">
        <f t="shared" si="7"/>
        <v>0</v>
      </c>
    </row>
    <row r="54" spans="1:17" x14ac:dyDescent="0.5">
      <c r="A54" s="4"/>
      <c r="B54" s="4"/>
      <c r="C54" s="4"/>
      <c r="D54" s="4"/>
      <c r="E54" s="5"/>
      <c r="F54" s="5"/>
      <c r="G54" s="62"/>
      <c r="H54" s="5"/>
      <c r="I54" s="5"/>
      <c r="J54" s="5"/>
      <c r="K54" s="5"/>
      <c r="L54" s="5"/>
      <c r="M54" s="62"/>
      <c r="N54" s="5"/>
      <c r="O54" s="35"/>
      <c r="P54" s="8">
        <f t="shared" si="6"/>
        <v>0</v>
      </c>
      <c r="Q54" s="33">
        <f t="shared" si="7"/>
        <v>0</v>
      </c>
    </row>
    <row r="55" spans="1:17" x14ac:dyDescent="0.5">
      <c r="A55" s="4"/>
      <c r="B55" s="4"/>
      <c r="C55" s="4"/>
      <c r="D55" s="4"/>
      <c r="E55" s="5"/>
      <c r="F55" s="5"/>
      <c r="G55" s="62"/>
      <c r="H55" s="5"/>
      <c r="I55" s="5"/>
      <c r="J55" s="5"/>
      <c r="K55" s="5"/>
      <c r="L55" s="5"/>
      <c r="M55" s="62"/>
      <c r="N55" s="5"/>
      <c r="O55" s="35"/>
      <c r="P55" s="8">
        <f t="shared" si="6"/>
        <v>0</v>
      </c>
      <c r="Q55" s="33">
        <f t="shared" si="7"/>
        <v>0</v>
      </c>
    </row>
    <row r="56" spans="1:17" x14ac:dyDescent="0.5">
      <c r="A56" s="4"/>
      <c r="B56" s="4"/>
      <c r="C56" s="4"/>
      <c r="D56" s="4"/>
      <c r="E56" s="5"/>
      <c r="F56" s="5"/>
      <c r="G56" s="62"/>
      <c r="H56" s="5"/>
      <c r="I56" s="5"/>
      <c r="J56" s="5"/>
      <c r="K56" s="5"/>
      <c r="L56" s="5"/>
      <c r="M56" s="62"/>
      <c r="N56" s="5"/>
      <c r="O56" s="35"/>
      <c r="P56" s="8">
        <f t="shared" si="6"/>
        <v>0</v>
      </c>
      <c r="Q56" s="33">
        <f t="shared" si="7"/>
        <v>0</v>
      </c>
    </row>
    <row r="57" spans="1:17" x14ac:dyDescent="0.5">
      <c r="A57" s="4"/>
      <c r="B57" s="4"/>
      <c r="C57" s="4"/>
      <c r="D57" s="4"/>
      <c r="E57" s="5"/>
      <c r="F57" s="5"/>
      <c r="G57" s="62"/>
      <c r="H57" s="5"/>
      <c r="I57" s="5"/>
      <c r="J57" s="5"/>
      <c r="K57" s="5"/>
      <c r="L57" s="5"/>
      <c r="M57" s="62"/>
      <c r="N57" s="5"/>
      <c r="O57" s="35"/>
      <c r="P57" s="8">
        <f t="shared" si="4"/>
        <v>0</v>
      </c>
      <c r="Q57" s="33">
        <f t="shared" si="5"/>
        <v>0</v>
      </c>
    </row>
    <row r="58" spans="1:17" x14ac:dyDescent="0.5">
      <c r="A58" s="4"/>
      <c r="B58" s="4"/>
      <c r="C58" s="4"/>
      <c r="D58" s="4"/>
      <c r="E58" s="5"/>
      <c r="F58" s="5"/>
      <c r="G58" s="5"/>
      <c r="H58" s="5"/>
      <c r="I58" s="5"/>
      <c r="J58" s="5"/>
      <c r="K58" s="5"/>
      <c r="L58" s="5"/>
      <c r="M58" s="62"/>
      <c r="N58" s="5"/>
      <c r="O58" s="35"/>
      <c r="P58" s="8">
        <f t="shared" ref="P58:P61" si="8">IF(OR(B58="工事",B58="修繕"),M58&amp;N58,M58)</f>
        <v>0</v>
      </c>
      <c r="Q58" s="33">
        <f t="shared" ref="Q58:Q61" si="9">B58</f>
        <v>0</v>
      </c>
    </row>
    <row r="59" spans="1:17" x14ac:dyDescent="0.5">
      <c r="A59" s="4"/>
      <c r="B59" s="4"/>
      <c r="C59" s="4"/>
      <c r="D59" s="4"/>
      <c r="E59" s="5"/>
      <c r="F59" s="5"/>
      <c r="G59" s="5"/>
      <c r="H59" s="5"/>
      <c r="I59" s="5"/>
      <c r="J59" s="5"/>
      <c r="K59" s="5"/>
      <c r="L59" s="5"/>
      <c r="M59" s="62"/>
      <c r="N59" s="5"/>
      <c r="O59" s="35"/>
      <c r="P59" s="8">
        <f t="shared" si="8"/>
        <v>0</v>
      </c>
      <c r="Q59" s="33">
        <f t="shared" si="9"/>
        <v>0</v>
      </c>
    </row>
    <row r="60" spans="1:17" x14ac:dyDescent="0.5">
      <c r="A60" s="4"/>
      <c r="B60" s="4"/>
      <c r="C60" s="4"/>
      <c r="D60" s="4"/>
      <c r="E60" s="5"/>
      <c r="F60" s="5"/>
      <c r="G60" s="5"/>
      <c r="H60" s="5"/>
      <c r="I60" s="5"/>
      <c r="J60" s="5"/>
      <c r="K60" s="5"/>
      <c r="L60" s="5"/>
      <c r="M60" s="62"/>
      <c r="N60" s="5"/>
      <c r="O60" s="35"/>
      <c r="P60" s="8">
        <f t="shared" si="8"/>
        <v>0</v>
      </c>
      <c r="Q60" s="33">
        <f t="shared" si="9"/>
        <v>0</v>
      </c>
    </row>
    <row r="61" spans="1:17" x14ac:dyDescent="0.5">
      <c r="A61" s="4"/>
      <c r="B61" s="4"/>
      <c r="C61" s="4"/>
      <c r="D61" s="4"/>
      <c r="E61" s="5"/>
      <c r="F61" s="5"/>
      <c r="G61" s="5"/>
      <c r="H61" s="5"/>
      <c r="I61" s="5"/>
      <c r="J61" s="5"/>
      <c r="K61" s="5"/>
      <c r="L61" s="5"/>
      <c r="M61" s="62"/>
      <c r="N61" s="5"/>
      <c r="O61" s="35"/>
      <c r="P61" s="8">
        <f t="shared" si="8"/>
        <v>0</v>
      </c>
      <c r="Q61" s="33">
        <f t="shared" si="9"/>
        <v>0</v>
      </c>
    </row>
  </sheetData>
  <phoneticPr fontId="20"/>
  <conditionalFormatting sqref="A2:O2 N58:O61 D58:L61 G50:G57 B50:C57 M50:M61">
    <cfRule type="expression" dxfId="202" priority="680">
      <formula>$Y2=TODAY()</formula>
    </cfRule>
    <cfRule type="expression" dxfId="201" priority="681">
      <formula>$X2=TODAY()</formula>
    </cfRule>
    <cfRule type="expression" dxfId="200" priority="682">
      <formula>$W2=TODAY()</formula>
    </cfRule>
    <cfRule type="expression" dxfId="199" priority="683">
      <formula>$V2=TODAY()</formula>
    </cfRule>
    <cfRule type="expression" dxfId="198" priority="684">
      <formula>$U2=TODAY()</formula>
    </cfRule>
    <cfRule type="expression" dxfId="197" priority="685">
      <formula>$T2=TODAY()</formula>
    </cfRule>
    <cfRule type="expression" dxfId="196" priority="686">
      <formula>$S2=TODAY()</formula>
    </cfRule>
  </conditionalFormatting>
  <conditionalFormatting sqref="P2">
    <cfRule type="expression" dxfId="195" priority="610">
      <formula>$Y2=TODAY()</formula>
    </cfRule>
    <cfRule type="expression" dxfId="194" priority="611">
      <formula>$X2=TODAY()</formula>
    </cfRule>
    <cfRule type="expression" dxfId="193" priority="612">
      <formula>$W2=TODAY()</formula>
    </cfRule>
    <cfRule type="expression" dxfId="192" priority="613">
      <formula>$V2=TODAY()</formula>
    </cfRule>
    <cfRule type="expression" dxfId="191" priority="614">
      <formula>$U2=TODAY()</formula>
    </cfRule>
    <cfRule type="expression" dxfId="190" priority="615">
      <formula>$T2=TODAY()</formula>
    </cfRule>
    <cfRule type="expression" dxfId="189" priority="616">
      <formula>$S2=TODAY()</formula>
    </cfRule>
  </conditionalFormatting>
  <conditionalFormatting sqref="A57">
    <cfRule type="expression" dxfId="188" priority="589">
      <formula>$Y57=TODAY()</formula>
    </cfRule>
    <cfRule type="expression" dxfId="187" priority="590">
      <formula>$X57=TODAY()</formula>
    </cfRule>
    <cfRule type="expression" dxfId="186" priority="591">
      <formula>$W57=TODAY()</formula>
    </cfRule>
    <cfRule type="expression" dxfId="185" priority="592">
      <formula>$V57=TODAY()</formula>
    </cfRule>
    <cfRule type="expression" dxfId="184" priority="593">
      <formula>$U57=TODAY()</formula>
    </cfRule>
    <cfRule type="expression" dxfId="183" priority="594">
      <formula>$T57=TODAY()</formula>
    </cfRule>
    <cfRule type="expression" dxfId="182" priority="595">
      <formula>$S57=TODAY()</formula>
    </cfRule>
  </conditionalFormatting>
  <conditionalFormatting sqref="E57">
    <cfRule type="expression" dxfId="181" priority="582">
      <formula>$Y57=TODAY()</formula>
    </cfRule>
    <cfRule type="expression" dxfId="180" priority="583">
      <formula>$X57=TODAY()</formula>
    </cfRule>
    <cfRule type="expression" dxfId="179" priority="584">
      <formula>$W57=TODAY()</formula>
    </cfRule>
    <cfRule type="expression" dxfId="178" priority="585">
      <formula>$V57=TODAY()</formula>
    </cfRule>
    <cfRule type="expression" dxfId="177" priority="586">
      <formula>$U57=TODAY()</formula>
    </cfRule>
    <cfRule type="expression" dxfId="176" priority="587">
      <formula>$T57=TODAY()</formula>
    </cfRule>
    <cfRule type="expression" dxfId="175" priority="588">
      <formula>$S57=TODAY()</formula>
    </cfRule>
  </conditionalFormatting>
  <conditionalFormatting sqref="D57">
    <cfRule type="expression" dxfId="174" priority="575">
      <formula>$Y57=TODAY()</formula>
    </cfRule>
    <cfRule type="expression" dxfId="173" priority="576">
      <formula>$X57=TODAY()</formula>
    </cfRule>
    <cfRule type="expression" dxfId="172" priority="577">
      <formula>$W57=TODAY()</formula>
    </cfRule>
    <cfRule type="expression" dxfId="171" priority="578">
      <formula>$V57=TODAY()</formula>
    </cfRule>
    <cfRule type="expression" dxfId="170" priority="579">
      <formula>$U57=TODAY()</formula>
    </cfRule>
    <cfRule type="expression" dxfId="169" priority="580">
      <formula>$T57=TODAY()</formula>
    </cfRule>
    <cfRule type="expression" dxfId="168" priority="581">
      <formula>$S57=TODAY()</formula>
    </cfRule>
  </conditionalFormatting>
  <conditionalFormatting sqref="N57:O57 F57:L57">
    <cfRule type="expression" dxfId="167" priority="568">
      <formula>$Y57=TODAY()</formula>
    </cfRule>
    <cfRule type="expression" dxfId="166" priority="569">
      <formula>$X57=TODAY()</formula>
    </cfRule>
    <cfRule type="expression" dxfId="165" priority="570">
      <formula>$W57=TODAY()</formula>
    </cfRule>
    <cfRule type="expression" dxfId="164" priority="571">
      <formula>$V57=TODAY()</formula>
    </cfRule>
    <cfRule type="expression" dxfId="163" priority="572">
      <formula>$U57=TODAY()</formula>
    </cfRule>
    <cfRule type="expression" dxfId="162" priority="573">
      <formula>$T57=TODAY()</formula>
    </cfRule>
    <cfRule type="expression" dxfId="161" priority="574">
      <formula>$S57=TODAY()</formula>
    </cfRule>
  </conditionalFormatting>
  <conditionalFormatting sqref="A50:A56">
    <cfRule type="expression" dxfId="160" priority="491">
      <formula>$Y50=TODAY()</formula>
    </cfRule>
    <cfRule type="expression" dxfId="159" priority="492">
      <formula>$X50=TODAY()</formula>
    </cfRule>
    <cfRule type="expression" dxfId="158" priority="493">
      <formula>$W50=TODAY()</formula>
    </cfRule>
    <cfRule type="expression" dxfId="157" priority="494">
      <formula>$V50=TODAY()</formula>
    </cfRule>
    <cfRule type="expression" dxfId="156" priority="495">
      <formula>$U50=TODAY()</formula>
    </cfRule>
    <cfRule type="expression" dxfId="155" priority="496">
      <formula>$T50=TODAY()</formula>
    </cfRule>
    <cfRule type="expression" dxfId="154" priority="497">
      <formula>$S50=TODAY()</formula>
    </cfRule>
  </conditionalFormatting>
  <conditionalFormatting sqref="E50:E56">
    <cfRule type="expression" dxfId="153" priority="484">
      <formula>$Y50=TODAY()</formula>
    </cfRule>
    <cfRule type="expression" dxfId="152" priority="485">
      <formula>$X50=TODAY()</formula>
    </cfRule>
    <cfRule type="expression" dxfId="151" priority="486">
      <formula>$W50=TODAY()</formula>
    </cfRule>
    <cfRule type="expression" dxfId="150" priority="487">
      <formula>$V50=TODAY()</formula>
    </cfRule>
    <cfRule type="expression" dxfId="149" priority="488">
      <formula>$U50=TODAY()</formula>
    </cfRule>
    <cfRule type="expression" dxfId="148" priority="489">
      <formula>$T50=TODAY()</formula>
    </cfRule>
    <cfRule type="expression" dxfId="147" priority="490">
      <formula>$S50=TODAY()</formula>
    </cfRule>
  </conditionalFormatting>
  <conditionalFormatting sqref="D50:D56">
    <cfRule type="expression" dxfId="146" priority="477">
      <formula>$Y50=TODAY()</formula>
    </cfRule>
    <cfRule type="expression" dxfId="145" priority="478">
      <formula>$X50=TODAY()</formula>
    </cfRule>
    <cfRule type="expression" dxfId="144" priority="479">
      <formula>$W50=TODAY()</formula>
    </cfRule>
    <cfRule type="expression" dxfId="143" priority="480">
      <formula>$V50=TODAY()</formula>
    </cfRule>
    <cfRule type="expression" dxfId="142" priority="481">
      <formula>$U50=TODAY()</formula>
    </cfRule>
    <cfRule type="expression" dxfId="141" priority="482">
      <formula>$T50=TODAY()</formula>
    </cfRule>
    <cfRule type="expression" dxfId="140" priority="483">
      <formula>$S50=TODAY()</formula>
    </cfRule>
  </conditionalFormatting>
  <conditionalFormatting sqref="F50:L56 N50:O56">
    <cfRule type="expression" dxfId="139" priority="470">
      <formula>$Y50=TODAY()</formula>
    </cfRule>
    <cfRule type="expression" dxfId="138" priority="471">
      <formula>$X50=TODAY()</formula>
    </cfRule>
    <cfRule type="expression" dxfId="137" priority="472">
      <formula>$W50=TODAY()</formula>
    </cfRule>
    <cfRule type="expression" dxfId="136" priority="473">
      <formula>$V50=TODAY()</formula>
    </cfRule>
    <cfRule type="expression" dxfId="135" priority="474">
      <formula>$U50=TODAY()</formula>
    </cfRule>
    <cfRule type="expression" dxfId="134" priority="475">
      <formula>$T50=TODAY()</formula>
    </cfRule>
    <cfRule type="expression" dxfId="133" priority="476">
      <formula>$S50=TODAY()</formula>
    </cfRule>
  </conditionalFormatting>
  <conditionalFormatting sqref="A58:C61">
    <cfRule type="expression" dxfId="132" priority="386">
      <formula>$Y58=TODAY()</formula>
    </cfRule>
    <cfRule type="expression" dxfId="131" priority="387">
      <formula>$X58=TODAY()</formula>
    </cfRule>
    <cfRule type="expression" dxfId="130" priority="388">
      <formula>$W58=TODAY()</formula>
    </cfRule>
    <cfRule type="expression" dxfId="129" priority="389">
      <formula>$V58=TODAY()</formula>
    </cfRule>
    <cfRule type="expression" dxfId="128" priority="390">
      <formula>$U58=TODAY()</formula>
    </cfRule>
    <cfRule type="expression" dxfId="127" priority="391">
      <formula>$T58=TODAY()</formula>
    </cfRule>
    <cfRule type="expression" dxfId="126" priority="392">
      <formula>$S58=TODAY()</formula>
    </cfRule>
  </conditionalFormatting>
  <conditionalFormatting sqref="A39:A40">
    <cfRule type="expression" dxfId="125" priority="113">
      <formula>$Y39=TODAY()</formula>
    </cfRule>
    <cfRule type="expression" dxfId="124" priority="114">
      <formula>$X39=TODAY()</formula>
    </cfRule>
    <cfRule type="expression" dxfId="123" priority="115">
      <formula>$W39=TODAY()</formula>
    </cfRule>
    <cfRule type="expression" dxfId="122" priority="116">
      <formula>$V39=TODAY()</formula>
    </cfRule>
    <cfRule type="expression" dxfId="121" priority="117">
      <formula>$U39=TODAY()</formula>
    </cfRule>
    <cfRule type="expression" dxfId="120" priority="118">
      <formula>$T39=TODAY()</formula>
    </cfRule>
    <cfRule type="expression" dxfId="119" priority="119">
      <formula>$S39=TODAY()</formula>
    </cfRule>
  </conditionalFormatting>
  <conditionalFormatting sqref="A49">
    <cfRule type="expression" dxfId="118" priority="106">
      <formula>$Y49=TODAY()</formula>
    </cfRule>
    <cfRule type="expression" dxfId="117" priority="107">
      <formula>$X49=TODAY()</formula>
    </cfRule>
    <cfRule type="expression" dxfId="116" priority="108">
      <formula>$W49=TODAY()</formula>
    </cfRule>
    <cfRule type="expression" dxfId="115" priority="109">
      <formula>$V49=TODAY()</formula>
    </cfRule>
    <cfRule type="expression" dxfId="114" priority="110">
      <formula>$U49=TODAY()</formula>
    </cfRule>
    <cfRule type="expression" dxfId="113" priority="111">
      <formula>$T49=TODAY()</formula>
    </cfRule>
    <cfRule type="expression" dxfId="112" priority="112">
      <formula>$S49=TODAY()</formula>
    </cfRule>
  </conditionalFormatting>
  <conditionalFormatting sqref="A41:A48">
    <cfRule type="expression" dxfId="111" priority="120">
      <formula>$Y41=TODAY()</formula>
    </cfRule>
    <cfRule type="expression" dxfId="110" priority="121">
      <formula>$X41=TODAY()</formula>
    </cfRule>
    <cfRule type="expression" dxfId="109" priority="122">
      <formula>$W41=TODAY()</formula>
    </cfRule>
    <cfRule type="expression" dxfId="108" priority="123">
      <formula>$V41=TODAY()</formula>
    </cfRule>
    <cfRule type="expression" dxfId="107" priority="124">
      <formula>$U41=TODAY()</formula>
    </cfRule>
    <cfRule type="expression" dxfId="106" priority="125">
      <formula>$T41=TODAY()</formula>
    </cfRule>
    <cfRule type="expression" dxfId="105" priority="126">
      <formula>$S41=TODAY()</formula>
    </cfRule>
  </conditionalFormatting>
  <conditionalFormatting sqref="A4 A6 A8 A10 A12 A14 A16 A18 A20 A22 A24 A26 A28 A30 A32 A34 A36 A38 D3:D49 B4:C49">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A3:C3 A5 A7 A9 A11 A13 A15 A17 A19 A21 A23 A25 A27 A29 A31 A33 A35 A37">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G4:G49 K3:L49 N3:N49">
    <cfRule type="expression" dxfId="90" priority="85">
      <formula>$Y3=TODAY()</formula>
    </cfRule>
    <cfRule type="expression" dxfId="89" priority="86">
      <formula>$X3=TODAY()</formula>
    </cfRule>
    <cfRule type="expression" dxfId="88" priority="87">
      <formula>$W3=TODAY()</formula>
    </cfRule>
    <cfRule type="expression" dxfId="87" priority="88">
      <formula>$V3=TODAY()</formula>
    </cfRule>
    <cfRule type="expression" dxfId="86" priority="89">
      <formula>$U3=TODAY()</formula>
    </cfRule>
    <cfRule type="expression" dxfId="85" priority="90">
      <formula>$T3=TODAY()</formula>
    </cfRule>
    <cfRule type="expression" dxfId="84" priority="91">
      <formula>$S3=TODAY()</formula>
    </cfRule>
  </conditionalFormatting>
  <conditionalFormatting sqref="I3:I49">
    <cfRule type="expression" dxfId="83" priority="78">
      <formula>$Y3=TODAY()</formula>
    </cfRule>
    <cfRule type="expression" dxfId="82" priority="79">
      <formula>$X3=TODAY()</formula>
    </cfRule>
    <cfRule type="expression" dxfId="81" priority="80">
      <formula>$W3=TODAY()</formula>
    </cfRule>
    <cfRule type="expression" dxfId="80" priority="81">
      <formula>$V3=TODAY()</formula>
    </cfRule>
    <cfRule type="expression" dxfId="79" priority="82">
      <formula>$U3=TODAY()</formula>
    </cfRule>
    <cfRule type="expression" dxfId="78" priority="83">
      <formula>$T3=TODAY()</formula>
    </cfRule>
    <cfRule type="expression" dxfId="77" priority="84">
      <formula>$S3=TODAY()</formula>
    </cfRule>
  </conditionalFormatting>
  <conditionalFormatting sqref="H3:H49">
    <cfRule type="expression" dxfId="76" priority="71">
      <formula>$Y3=TODAY()</formula>
    </cfRule>
    <cfRule type="expression" dxfId="75" priority="72">
      <formula>$X3=TODAY()</formula>
    </cfRule>
    <cfRule type="expression" dxfId="74" priority="73">
      <formula>$W3=TODAY()</formula>
    </cfRule>
    <cfRule type="expression" dxfId="73" priority="74">
      <formula>$V3=TODAY()</formula>
    </cfRule>
    <cfRule type="expression" dxfId="72" priority="75">
      <formula>$U3=TODAY()</formula>
    </cfRule>
    <cfRule type="expression" dxfId="71" priority="76">
      <formula>$T3=TODAY()</formula>
    </cfRule>
    <cfRule type="expression" dxfId="70" priority="77">
      <formula>$S3=TODAY()</formula>
    </cfRule>
  </conditionalFormatting>
  <conditionalFormatting sqref="F3:F15">
    <cfRule type="expression" dxfId="69" priority="64">
      <formula>$Y3=TODAY()</formula>
    </cfRule>
    <cfRule type="expression" dxfId="68" priority="65">
      <formula>$X3=TODAY()</formula>
    </cfRule>
    <cfRule type="expression" dxfId="67" priority="66">
      <formula>$W3=TODAY()</formula>
    </cfRule>
    <cfRule type="expression" dxfId="66" priority="67">
      <formula>$V3=TODAY()</formula>
    </cfRule>
    <cfRule type="expression" dxfId="65" priority="68">
      <formula>$U3=TODAY()</formula>
    </cfRule>
    <cfRule type="expression" dxfId="64" priority="69">
      <formula>$T3=TODAY()</formula>
    </cfRule>
    <cfRule type="expression" dxfId="63" priority="70">
      <formula>$S3=TODAY()</formula>
    </cfRule>
  </conditionalFormatting>
  <conditionalFormatting sqref="E3:E15">
    <cfRule type="expression" dxfId="62" priority="57">
      <formula>$Y3=TODAY()</formula>
    </cfRule>
    <cfRule type="expression" dxfId="61" priority="58">
      <formula>$X3=TODAY()</formula>
    </cfRule>
    <cfRule type="expression" dxfId="60" priority="59">
      <formula>$W3=TODAY()</formula>
    </cfRule>
    <cfRule type="expression" dxfId="59" priority="60">
      <formula>$V3=TODAY()</formula>
    </cfRule>
    <cfRule type="expression" dxfId="58" priority="61">
      <formula>$U3=TODAY()</formula>
    </cfRule>
    <cfRule type="expression" dxfId="57" priority="62">
      <formula>$T3=TODAY()</formula>
    </cfRule>
    <cfRule type="expression" dxfId="56" priority="63">
      <formula>$S3=TODAY()</formula>
    </cfRule>
  </conditionalFormatting>
  <conditionalFormatting sqref="O3:O15">
    <cfRule type="expression" dxfId="55" priority="50">
      <formula>$Y3=TODAY()</formula>
    </cfRule>
    <cfRule type="expression" dxfId="54" priority="51">
      <formula>$X3=TODAY()</formula>
    </cfRule>
    <cfRule type="expression" dxfId="53" priority="52">
      <formula>$W3=TODAY()</formula>
    </cfRule>
    <cfRule type="expression" dxfId="52" priority="53">
      <formula>$V3=TODAY()</formula>
    </cfRule>
    <cfRule type="expression" dxfId="51" priority="54">
      <formula>$U3=TODAY()</formula>
    </cfRule>
    <cfRule type="expression" dxfId="50" priority="55">
      <formula>$T3=TODAY()</formula>
    </cfRule>
    <cfRule type="expression" dxfId="49" priority="56">
      <formula>$S3=TODAY()</formula>
    </cfRule>
  </conditionalFormatting>
  <conditionalFormatting sqref="M3:M15">
    <cfRule type="expression" dxfId="48" priority="43">
      <formula>$Y3=TODAY()</formula>
    </cfRule>
    <cfRule type="expression" dxfId="47" priority="44">
      <formula>$X3=TODAY()</formula>
    </cfRule>
    <cfRule type="expression" dxfId="46" priority="45">
      <formula>$W3=TODAY()</formula>
    </cfRule>
    <cfRule type="expression" dxfId="45" priority="46">
      <formula>$V3=TODAY()</formula>
    </cfRule>
    <cfRule type="expression" dxfId="44" priority="47">
      <formula>$U3=TODAY()</formula>
    </cfRule>
    <cfRule type="expression" dxfId="43" priority="48">
      <formula>$T3=TODAY()</formula>
    </cfRule>
    <cfRule type="expression" dxfId="42" priority="49">
      <formula>$S3=TODAY()</formula>
    </cfRule>
  </conditionalFormatting>
  <conditionalFormatting sqref="G3">
    <cfRule type="expression" dxfId="41" priority="36">
      <formula>$Y3=TODAY()</formula>
    </cfRule>
    <cfRule type="expression" dxfId="40" priority="37">
      <formula>$X3=TODAY()</formula>
    </cfRule>
    <cfRule type="expression" dxfId="39" priority="38">
      <formula>$W3=TODAY()</formula>
    </cfRule>
    <cfRule type="expression" dxfId="38" priority="39">
      <formula>$V3=TODAY()</formula>
    </cfRule>
    <cfRule type="expression" dxfId="37" priority="40">
      <formula>$U3=TODAY()</formula>
    </cfRule>
    <cfRule type="expression" dxfId="36" priority="41">
      <formula>$T3=TODAY()</formula>
    </cfRule>
    <cfRule type="expression" dxfId="35" priority="42">
      <formula>$S3=TODAY()</formula>
    </cfRule>
  </conditionalFormatting>
  <conditionalFormatting sqref="J3:J49">
    <cfRule type="expression" dxfId="34" priority="29">
      <formula>$Y3=TODAY()</formula>
    </cfRule>
    <cfRule type="expression" dxfId="33" priority="30">
      <formula>$X3=TODAY()</formula>
    </cfRule>
    <cfRule type="expression" dxfId="32" priority="31">
      <formula>$W3=TODAY()</formula>
    </cfRule>
    <cfRule type="expression" dxfId="31" priority="32">
      <formula>$V3=TODAY()</formula>
    </cfRule>
    <cfRule type="expression" dxfId="30" priority="33">
      <formula>$U3=TODAY()</formula>
    </cfRule>
    <cfRule type="expression" dxfId="29" priority="34">
      <formula>$T3=TODAY()</formula>
    </cfRule>
    <cfRule type="expression" dxfId="28" priority="35">
      <formula>$S3=TODAY()</formula>
    </cfRule>
  </conditionalFormatting>
  <conditionalFormatting sqref="E16:E49">
    <cfRule type="expression" dxfId="27" priority="22">
      <formula>$Y16=TODAY()</formula>
    </cfRule>
    <cfRule type="expression" dxfId="26" priority="23">
      <formula>$X16=TODAY()</formula>
    </cfRule>
    <cfRule type="expression" dxfId="25" priority="24">
      <formula>$W16=TODAY()</formula>
    </cfRule>
    <cfRule type="expression" dxfId="24" priority="25">
      <formula>$V16=TODAY()</formula>
    </cfRule>
    <cfRule type="expression" dxfId="23" priority="26">
      <formula>$U16=TODAY()</formula>
    </cfRule>
    <cfRule type="expression" dxfId="22" priority="27">
      <formula>$T16=TODAY()</formula>
    </cfRule>
    <cfRule type="expression" dxfId="21" priority="28">
      <formula>$S16=TODAY()</formula>
    </cfRule>
  </conditionalFormatting>
  <conditionalFormatting sqref="F16:F49">
    <cfRule type="expression" dxfId="20" priority="15">
      <formula>$Y16=TODAY()</formula>
    </cfRule>
    <cfRule type="expression" dxfId="19" priority="16">
      <formula>$X16=TODAY()</formula>
    </cfRule>
    <cfRule type="expression" dxfId="18" priority="17">
      <formula>$W16=TODAY()</formula>
    </cfRule>
    <cfRule type="expression" dxfId="17" priority="18">
      <formula>$V16=TODAY()</formula>
    </cfRule>
    <cfRule type="expression" dxfId="16" priority="19">
      <formula>$U16=TODAY()</formula>
    </cfRule>
    <cfRule type="expression" dxfId="15" priority="20">
      <formula>$T16=TODAY()</formula>
    </cfRule>
    <cfRule type="expression" dxfId="14" priority="21">
      <formula>$S16=TODAY()</formula>
    </cfRule>
  </conditionalFormatting>
  <conditionalFormatting sqref="M16:M49">
    <cfRule type="expression" dxfId="13" priority="8">
      <formula>$Y16=TODAY()</formula>
    </cfRule>
    <cfRule type="expression" dxfId="12" priority="9">
      <formula>$X16=TODAY()</formula>
    </cfRule>
    <cfRule type="expression" dxfId="11" priority="10">
      <formula>$W16=TODAY()</formula>
    </cfRule>
    <cfRule type="expression" dxfId="10" priority="11">
      <formula>$V16=TODAY()</formula>
    </cfRule>
    <cfRule type="expression" dxfId="9" priority="12">
      <formula>$U16=TODAY()</formula>
    </cfRule>
    <cfRule type="expression" dxfId="8" priority="13">
      <formula>$T16=TODAY()</formula>
    </cfRule>
    <cfRule type="expression" dxfId="7" priority="14">
      <formula>$S16=TODAY()</formula>
    </cfRule>
  </conditionalFormatting>
  <conditionalFormatting sqref="O16:O49">
    <cfRule type="expression" dxfId="6" priority="1">
      <formula>$Y16=TODAY()</formula>
    </cfRule>
    <cfRule type="expression" dxfId="5" priority="2">
      <formula>$X16=TODAY()</formula>
    </cfRule>
    <cfRule type="expression" dxfId="4" priority="3">
      <formula>$W16=TODAY()</formula>
    </cfRule>
    <cfRule type="expression" dxfId="3" priority="4">
      <formula>$V16=TODAY()</formula>
    </cfRule>
    <cfRule type="expression" dxfId="2" priority="5">
      <formula>$U16=TODAY()</formula>
    </cfRule>
    <cfRule type="expression" dxfId="1" priority="6">
      <formula>$T16=TODAY()</formula>
    </cfRule>
    <cfRule type="expression" dxfId="0" priority="7">
      <formula>$S16=TODAY()</formula>
    </cfRule>
  </conditionalFormatting>
  <dataValidations count="1">
    <dataValidation type="list" allowBlank="1" showInputMessage="1" showErrorMessage="1" sqref="B3:B61"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2024-04-04T03:56:10Z</cp:lastPrinted>
  <dcterms:created xsi:type="dcterms:W3CDTF">2021-04-27T23:25:00Z</dcterms:created>
  <dcterms:modified xsi:type="dcterms:W3CDTF">2026-02-05T00:03:03Z</dcterms:modified>
</cp:coreProperties>
</file>