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ic22ofsv01.inet.local\一時保存\29130 契約課\"/>
    </mc:Choice>
  </mc:AlternateContent>
  <xr:revisionPtr revIDLastSave="0" documentId="8_{D3ED0A24-0DCF-47C1-8C47-3F7C65CD8A78}" xr6:coauthVersionLast="36" xr6:coauthVersionMax="36" xr10:uidLastSave="{00000000-0000-0000-0000-000000000000}"/>
  <workbookProtection workbookAlgorithmName="SHA-512" workbookHashValue="A2UGOvt78zQVOdbNixeW0c5xMSl5CDMQUPxsyf9olrSVIU/yRwqOJB3LP8Nh0NoR+bdVjza0HzOvQ00SjsnW7w==" workbookSaltValue="Qhxfnxh78ooJeypC/IMj+A==" workbookSpinCount="100000" lockStructure="1"/>
  <bookViews>
    <workbookView xWindow="0" yWindow="0" windowWidth="21268" windowHeight="8108"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<sst xmlns="http://schemas.openxmlformats.org/spreadsheetml/2006/main" count="248" uniqueCount="139">
  <si>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</si>
  <si>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</si>
  <si>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</si>
  <si>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</si>
  <si>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</si>
  <si>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</si>
  <si>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</si>
  <si>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</si>
  <si>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</si>
  <si>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</si>
  <si>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</si>
  <si>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</si>
  <si>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</si>
  <si>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</si>
  <si>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</si>
  <si>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</si>
  <si>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</si>
  <si>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</si>
  <si>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</si>
  <si>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</si>
  <si>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</si>
  <si>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</si>
  <si>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</si>
  <si>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</si>
  <si>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</si>
  <si>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</si>
  <si>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</si>
  <si>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</si>
  <si>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</si>
  <si>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</si>
  <si>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</si>
  <si>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</si>
  <si>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</si>
  <si>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</si>
  <si>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</si>
  <si>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</si>
  <si>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</si>
  <si>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</si>
  <si>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</si>
  <si>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</si>
  <si>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</si>
  <si>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</si>
  <si>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</si>
  <si>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</si>
  <si>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</si>
  <si>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</si>
  <si>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</si>
  <si>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</si>
  <si>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</si>
  <si>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</si>
  <si>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</si>
  <si>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</si>
  <si>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</si>
  <si>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</si>
  <si>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</si>
  <si>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</si>
  <si>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</si>
  <si>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</si>
  <si>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</si>
  <si>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</si>
  <si>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</si>
  <si>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</si>
  <si>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</si>
  <si>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</si>
  <si>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</si>
  <si>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</si>
  <si>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</si>
  <si>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</si>
  <si>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</si>
  <si>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</si>
  <si>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</si>
  <si>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</si>
  <si>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</si>
  <si>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</si>
  <si>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</si>
  <si>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</si>
  <si>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</si>
  <si>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</si>
  <si>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</si>
  <si>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</si>
  <si>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</si>
  <si>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</si>
  <si>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</si>
  <si>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</si>
  <si>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</si>
  <si>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</si>
  <si>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</si>
  <si>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</si>
  <si>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</si>
  <si>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</si>
  <si>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修繕</t>
  </si>
  <si>
    <t>一般競争</t>
  </si>
  <si>
    <t>松戸市松飛台市民センター単相変圧器交換修繕</t>
  </si>
  <si>
    <t>松戸市松飛台２１０番地の２　</t>
  </si>
  <si>
    <t>宮・水本</t>
  </si>
  <si>
    <t>六実支所</t>
  </si>
  <si>
    <t>根本英俊</t>
  </si>
  <si>
    <t>電気</t>
  </si>
  <si>
    <t>B・C</t>
  </si>
  <si>
    <t>設計委託</t>
  </si>
  <si>
    <t>小山ポンプ場耐震診断業務委託</t>
  </si>
  <si>
    <t>松戸市小山１８０番地</t>
  </si>
  <si>
    <t>下水道維持課</t>
  </si>
  <si>
    <t>菅谷裕介</t>
    <rPh sb="0" eb="2">
      <t>スガヤ</t>
    </rPh>
    <rPh sb="2" eb="4">
      <t>ユウスケ</t>
    </rPh>
    <phoneticPr fontId="6"/>
  </si>
  <si>
    <t>測量コンサルタント部門の「土木：下水道」</t>
  </si>
  <si>
    <t>業務委託</t>
  </si>
  <si>
    <t>松戸市立小中学校体育館バスケットゴール点検業務委託</t>
  </si>
  <si>
    <t>松戸市立根木内小学校ほか２１校</t>
  </si>
  <si>
    <t>学校施設課</t>
  </si>
  <si>
    <t>石本暁</t>
    <rPh sb="0" eb="2">
      <t>イシモト</t>
    </rPh>
    <rPh sb="2" eb="3">
      <t>アカツキ</t>
    </rPh>
    <phoneticPr fontId="6"/>
  </si>
  <si>
    <t>大分類において「機器保守」、「建物設備等保守・修繕」、「その他委託」部門のいずれかに登録があり、かつ、中分類において「遊具」又は「その他」のいずれか</t>
  </si>
  <si>
    <t>日暮クリーンセンターごみクレーン定期整備修繕</t>
  </si>
  <si>
    <t>松戸市五香西五丁目１４番地の１</t>
  </si>
  <si>
    <t>保坂・神居</t>
  </si>
  <si>
    <t>清掃施設整備課・日暮クリーンセンター</t>
  </si>
  <si>
    <t>祖父江　光弘</t>
    <rPh sb="0" eb="3">
      <t>ソフエ</t>
    </rPh>
    <rPh sb="4" eb="6">
      <t>ミツヒロ</t>
    </rPh>
    <phoneticPr fontId="6"/>
  </si>
  <si>
    <t>機械器具設置</t>
  </si>
  <si>
    <t>A・B</t>
  </si>
  <si>
    <t>道路標識及び案内板設置委託</t>
  </si>
  <si>
    <t>松戸市東松戸二丁目２６番１地先　他</t>
  </si>
  <si>
    <t>道路維持課</t>
  </si>
  <si>
    <t>島田　悠貴</t>
    <rPh sb="0" eb="2">
      <t>シマダ</t>
    </rPh>
    <rPh sb="3" eb="4">
      <t>ユウ</t>
    </rPh>
    <rPh sb="4" eb="5">
      <t>タカシ</t>
    </rPh>
    <phoneticPr fontId="6"/>
  </si>
  <si>
    <t>「緑地管理・道路清掃部門」の「その他」で、道路関連の維持や補修若しくは、「その他委託部門」の「その他」で、安全施設の管理や補修、道路関連の維持や補修</t>
  </si>
  <si>
    <t/>
  </si>
  <si>
    <t>新松戸七丁目他交通量調査業務委託</t>
  </si>
  <si>
    <t>松戸市新松戸七丁目地先ほか</t>
  </si>
  <si>
    <t>道路建設課</t>
  </si>
  <si>
    <t>福原　駿汰</t>
    <rPh sb="0" eb="2">
      <t>フクハラ</t>
    </rPh>
    <rPh sb="3" eb="4">
      <t>シュン</t>
    </rPh>
    <rPh sb="4" eb="5">
      <t>タ</t>
    </rPh>
    <phoneticPr fontId="6"/>
  </si>
  <si>
    <t>測量コンサルタント部門の「土木：交通量」</t>
  </si>
  <si>
    <t>令和８年度　特定建築物定期点検業務委託（消防局ほか５３施設）</t>
  </si>
  <si>
    <t>松戸市が指定する場所</t>
  </si>
  <si>
    <t>建築保全課</t>
  </si>
  <si>
    <t>山田　健太</t>
    <rPh sb="0" eb="2">
      <t>ヤマダ</t>
    </rPh>
    <rPh sb="3" eb="5">
      <t>ケンタ</t>
    </rPh>
    <phoneticPr fontId="6"/>
  </si>
  <si>
    <t>測量コンサルタント部門の「建築：建築調査」</t>
  </si>
  <si>
    <t>令和８年度　松戸市都市計画基礎調査業務委託</t>
  </si>
  <si>
    <t>松戸市全域</t>
  </si>
  <si>
    <t>都市計画課</t>
  </si>
  <si>
    <t>時田　広亘</t>
    <rPh sb="0" eb="2">
      <t>トキタ</t>
    </rPh>
    <rPh sb="3" eb="4">
      <t>ヒロシ</t>
    </rPh>
    <rPh sb="4" eb="5">
      <t>ワタル</t>
    </rPh>
    <phoneticPr fontId="6"/>
  </si>
  <si>
    <t>測量コンサルタント部門の「土木：都市計画及び地方計画」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</si>
</sst>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18" sqref="D18"/>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1796875" style="11" customWidth="1"/>
    <col min="7" max="7" width="31.36328125" style="11" customWidth="1"/>
    <col min="8" max="8" width="1.1796875" style="11" customWidth="1"/>
    <col min="9" max="9" width="6.7265625" style="11"/>
    <col min="10" max="10" width="8.453125" style="11" bestFit="1" customWidth="1"/>
    <col min="11" max="16384" width="6.7265625" style="11"/>
  </cols>
  <sheetData>
    <row r="1" spans="2:10" ht="18.7" customHeight="1" x14ac:dyDescent="0.5">
      <c r="B1" s="85" t="s">
        <v>26</v>
      </c>
      <c r="C1" s="85"/>
      <c r="D1" s="86" t="str">
        <f>IFERROR(VLOOKUP(D18,非表示にするよ!D:P,13,0),"")</f>
        <v/>
      </c>
      <c r="E1" s="86"/>
      <c r="F1" s="86"/>
      <c r="G1" s="86"/>
      <c r="H1" s="10"/>
    </row>
    <row r="2" spans="2:10" ht="19.95" customHeight="1" x14ac:dyDescent="0.5">
      <c r="B2" s="87" t="s">
        <v>0</v>
      </c>
      <c r="C2" s="88"/>
      <c r="D2" s="88"/>
      <c r="E2" s="88"/>
      <c r="F2" s="88"/>
      <c r="G2" s="88"/>
      <c r="H2" s="89"/>
    </row>
    <row r="3" spans="2:10" ht="19.95" customHeight="1" x14ac:dyDescent="0.5">
      <c r="B3" s="73" t="s">
        <v>82</v>
      </c>
      <c r="C3" s="74"/>
      <c r="D3" s="74"/>
      <c r="E3" s="74"/>
      <c r="F3" s="74"/>
      <c r="G3" s="74"/>
      <c r="H3" s="75"/>
    </row>
    <row r="4" spans="2:10" ht="19.95" customHeight="1" x14ac:dyDescent="0.5">
      <c r="B4" s="73" t="s">
        <v>1</v>
      </c>
      <c r="C4" s="74"/>
      <c r="D4" s="74"/>
      <c r="E4" s="74"/>
      <c r="F4" s="74"/>
      <c r="G4" s="74"/>
      <c r="H4" s="75"/>
    </row>
    <row r="5" spans="2:10" ht="19.95" customHeight="1" x14ac:dyDescent="0.5">
      <c r="B5" s="73" t="s">
        <v>73</v>
      </c>
      <c r="C5" s="74"/>
      <c r="D5" s="74"/>
      <c r="E5" s="74"/>
      <c r="F5" s="74"/>
      <c r="G5" s="74"/>
      <c r="H5" s="75"/>
    </row>
    <row r="6" spans="2:10" ht="19.95" customHeight="1" x14ac:dyDescent="0.5">
      <c r="B6" s="83" t="s">
        <v>2</v>
      </c>
      <c r="C6" s="84"/>
      <c r="D6" s="84"/>
      <c r="E6" s="84"/>
      <c r="F6" s="84"/>
      <c r="G6" s="25"/>
      <c r="H6" s="12"/>
    </row>
    <row r="7" spans="2:10" ht="19.95" customHeight="1" x14ac:dyDescent="0.5">
      <c r="B7" s="83" t="s">
        <v>18</v>
      </c>
      <c r="C7" s="84"/>
      <c r="D7" s="84"/>
      <c r="E7" s="84"/>
      <c r="F7" s="84"/>
      <c r="G7" s="25"/>
      <c r="H7" s="12"/>
    </row>
    <row r="8" spans="2:10" ht="19.95" customHeight="1" x14ac:dyDescent="0.5">
      <c r="B8" s="83" t="s">
        <v>19</v>
      </c>
      <c r="C8" s="84"/>
      <c r="D8" s="84"/>
      <c r="E8" s="84"/>
      <c r="F8" s="84"/>
      <c r="G8" s="25"/>
      <c r="H8" s="12"/>
      <c r="J8" s="38"/>
    </row>
    <row r="9" spans="2:10" ht="19.95" customHeight="1" x14ac:dyDescent="0.5">
      <c r="B9" s="73"/>
      <c r="C9" s="74"/>
      <c r="D9" s="74"/>
      <c r="E9" s="74"/>
      <c r="F9" s="74"/>
      <c r="G9" s="74"/>
      <c r="H9" s="75"/>
    </row>
    <row r="10" spans="2:10" ht="19.95" customHeight="1" x14ac:dyDescent="0.5">
      <c r="B10" s="76" t="s">
        <v>41</v>
      </c>
      <c r="C10" s="77"/>
      <c r="D10" s="77"/>
      <c r="E10" s="77"/>
      <c r="F10" s="77"/>
      <c r="G10" s="77"/>
      <c r="H10" s="78"/>
    </row>
    <row r="11" spans="2:10" ht="19.95" customHeight="1" x14ac:dyDescent="0.5">
      <c r="B11" s="76" t="s">
        <v>40</v>
      </c>
      <c r="C11" s="77"/>
      <c r="D11" s="77"/>
      <c r="E11" s="77"/>
      <c r="F11" s="77"/>
      <c r="G11" s="77"/>
      <c r="H11" s="78"/>
    </row>
    <row r="12" spans="2:10" ht="19.95" customHeight="1" x14ac:dyDescent="0.5">
      <c r="B12" s="76" t="s">
        <v>20</v>
      </c>
      <c r="C12" s="77"/>
      <c r="D12" s="77"/>
      <c r="E12" s="77"/>
      <c r="F12" s="77"/>
      <c r="G12" s="77"/>
      <c r="H12" s="78"/>
    </row>
    <row r="13" spans="2:10" ht="20.100000000000001" customHeight="1" x14ac:dyDescent="0.5">
      <c r="B13" s="76" t="s">
        <v>87</v>
      </c>
      <c r="C13" s="77"/>
      <c r="D13" s="77"/>
      <c r="E13" s="77"/>
      <c r="F13" s="77"/>
      <c r="G13" s="77"/>
      <c r="H13" s="78"/>
    </row>
    <row r="14" spans="2:10" ht="20.100000000000001" customHeight="1" x14ac:dyDescent="0.5">
      <c r="B14" s="76" t="s">
        <v>88</v>
      </c>
      <c r="C14" s="77"/>
      <c r="D14" s="77"/>
      <c r="E14" s="77"/>
      <c r="F14" s="77"/>
      <c r="G14" s="77"/>
      <c r="H14" s="78"/>
    </row>
    <row r="15" spans="2:10" ht="20.100000000000001" customHeight="1" x14ac:dyDescent="0.5">
      <c r="B15" s="90" t="s">
        <v>89</v>
      </c>
      <c r="C15" s="91"/>
      <c r="D15" s="91"/>
      <c r="E15" s="91"/>
      <c r="F15" s="91"/>
      <c r="G15" s="91"/>
      <c r="H15" s="92"/>
    </row>
    <row r="16" spans="2:10" ht="19.95" customHeight="1" x14ac:dyDescent="0.5">
      <c r="B16" s="79" t="s">
        <v>3</v>
      </c>
      <c r="C16" s="80"/>
      <c r="D16" s="80"/>
      <c r="E16" s="80"/>
      <c r="F16" s="80"/>
      <c r="G16" s="80"/>
      <c r="H16" s="81"/>
    </row>
    <row r="17" spans="2:8" ht="19.95" customHeight="1" x14ac:dyDescent="0.5">
      <c r="B17" s="73" t="s">
        <v>21</v>
      </c>
      <c r="C17" s="74"/>
      <c r="D17" s="74"/>
      <c r="E17" s="74"/>
      <c r="F17" s="74"/>
      <c r="G17" s="74"/>
      <c r="H17" s="75"/>
    </row>
    <row r="18" spans="2:8" ht="19.95" customHeight="1" x14ac:dyDescent="0.5">
      <c r="B18" s="13" t="s">
        <v>15</v>
      </c>
      <c r="C18" s="14"/>
      <c r="D18" s="15"/>
      <c r="E18" s="16" t="s">
        <v>14</v>
      </c>
      <c r="F18" s="16"/>
      <c r="G18" s="16"/>
      <c r="H18" s="12"/>
    </row>
    <row r="19" spans="2:8" ht="19.95" customHeight="1" x14ac:dyDescent="0.5">
      <c r="B19" s="13" t="s">
        <v>16</v>
      </c>
      <c r="C19" s="16"/>
      <c r="D19" s="82" t="str">
        <f>IFERROR(VLOOKUP($D$18,非表示にするよ!D:E,2,0),"")</f>
        <v/>
      </c>
      <c r="E19" s="82"/>
      <c r="F19" s="82"/>
      <c r="G19" s="82"/>
      <c r="H19" s="12"/>
    </row>
    <row r="20" spans="2:8" ht="19.95" customHeight="1" x14ac:dyDescent="0.5">
      <c r="B20" s="13" t="s">
        <v>17</v>
      </c>
      <c r="C20" s="16"/>
      <c r="D20" s="82" t="str">
        <f>IFERROR(VLOOKUP($D$18,非表示にするよ!D:F,3,0),"")</f>
        <v/>
      </c>
      <c r="E20" s="82"/>
      <c r="F20" s="82"/>
      <c r="G20" s="82"/>
      <c r="H20" s="12"/>
    </row>
    <row r="21" spans="2:8" ht="19.95" customHeight="1" x14ac:dyDescent="0.5">
      <c r="B21" s="73" t="s">
        <v>70</v>
      </c>
      <c r="C21" s="74"/>
      <c r="D21" s="74"/>
      <c r="E21" s="74"/>
      <c r="F21" s="74"/>
      <c r="G21" s="74"/>
      <c r="H21" s="75"/>
    </row>
    <row r="22" spans="2:8" ht="19.55" customHeight="1" x14ac:dyDescent="0.5">
      <c r="B22" s="17"/>
      <c r="C22" s="18" t="s">
        <v>74</v>
      </c>
      <c r="D22" s="71"/>
      <c r="E22" s="72"/>
      <c r="F22" s="19" t="s">
        <v>4</v>
      </c>
      <c r="G22" s="20"/>
      <c r="H22" s="28"/>
    </row>
    <row r="23" spans="2:8" ht="6.95" customHeight="1" x14ac:dyDescent="0.5">
      <c r="B23" s="17"/>
      <c r="C23" s="31"/>
      <c r="D23" s="40"/>
      <c r="E23" s="40"/>
      <c r="F23" s="32"/>
      <c r="G23" s="41"/>
      <c r="H23" s="39"/>
    </row>
    <row r="24" spans="2:8" ht="32.950000000000003" customHeight="1" x14ac:dyDescent="0.5">
      <c r="B24" s="73" t="s">
        <v>75</v>
      </c>
      <c r="C24" s="74"/>
      <c r="D24" s="74"/>
      <c r="E24" s="74"/>
      <c r="F24" s="74"/>
      <c r="G24" s="74"/>
      <c r="H24" s="75"/>
    </row>
    <row r="25" spans="2:8" ht="19.95" customHeight="1" x14ac:dyDescent="0.5">
      <c r="B25" s="26"/>
      <c r="C25" s="21" t="s">
        <v>5</v>
      </c>
      <c r="D25" s="98" t="s">
        <v>6</v>
      </c>
      <c r="E25" s="99"/>
      <c r="F25" s="21" t="s">
        <v>7</v>
      </c>
      <c r="G25" s="21" t="s">
        <v>8</v>
      </c>
      <c r="H25" s="28"/>
    </row>
    <row r="26" spans="2:8" ht="20.350000000000001" customHeight="1" x14ac:dyDescent="0.5">
      <c r="B26" s="73"/>
      <c r="C26" s="93"/>
      <c r="D26" s="87"/>
      <c r="E26" s="89"/>
      <c r="F26" s="22"/>
      <c r="G26" s="65" t="s">
        <v>83</v>
      </c>
      <c r="H26" s="28"/>
    </row>
    <row r="27" spans="2:8" ht="19.95" customHeight="1" x14ac:dyDescent="0.5">
      <c r="B27" s="73"/>
      <c r="C27" s="94"/>
      <c r="D27" s="100"/>
      <c r="E27" s="101"/>
      <c r="F27" s="23" t="s">
        <v>9</v>
      </c>
      <c r="G27" s="66" t="s">
        <v>50</v>
      </c>
      <c r="H27" s="28"/>
    </row>
    <row r="28" spans="2:8" ht="2.1" customHeight="1" x14ac:dyDescent="0.5">
      <c r="B28" s="17"/>
      <c r="C28" s="31"/>
      <c r="D28" s="27"/>
      <c r="E28" s="27"/>
      <c r="F28" s="32"/>
      <c r="G28" s="33"/>
      <c r="H28" s="28"/>
    </row>
    <row r="29" spans="2:8" ht="19.95" customHeight="1" x14ac:dyDescent="0.5">
      <c r="B29" s="95" t="s">
        <v>45</v>
      </c>
      <c r="C29" s="96"/>
      <c r="D29" s="96"/>
      <c r="E29" s="96"/>
      <c r="F29" s="96"/>
      <c r="G29" s="96"/>
      <c r="H29" s="97"/>
    </row>
    <row r="30" spans="2:8" ht="26.45" customHeight="1" x14ac:dyDescent="0.5">
      <c r="B30" s="95"/>
      <c r="C30" s="96"/>
      <c r="D30" s="96"/>
      <c r="E30" s="96"/>
      <c r="F30" s="96"/>
      <c r="G30" s="96"/>
      <c r="H30" s="97"/>
    </row>
    <row r="31" spans="2:8" ht="19.95" customHeight="1" x14ac:dyDescent="0.5">
      <c r="B31" s="26"/>
      <c r="C31" s="21" t="s">
        <v>5</v>
      </c>
      <c r="D31" s="98" t="s">
        <v>6</v>
      </c>
      <c r="E31" s="99"/>
      <c r="F31" s="21" t="s">
        <v>7</v>
      </c>
      <c r="G31" s="21" t="s">
        <v>8</v>
      </c>
      <c r="H31" s="28"/>
    </row>
    <row r="32" spans="2:8" ht="19.95" customHeight="1" x14ac:dyDescent="0.5">
      <c r="B32" s="26"/>
      <c r="C32" s="93"/>
      <c r="D32" s="87"/>
      <c r="E32" s="89"/>
      <c r="F32" s="22"/>
      <c r="G32" s="28" t="s">
        <v>83</v>
      </c>
      <c r="H32" s="28"/>
    </row>
    <row r="33" spans="2:8" ht="19.95" customHeight="1" x14ac:dyDescent="0.5">
      <c r="B33" s="26"/>
      <c r="C33" s="94"/>
      <c r="D33" s="100"/>
      <c r="E33" s="101"/>
      <c r="F33" s="23" t="s">
        <v>9</v>
      </c>
      <c r="G33" s="30" t="s">
        <v>50</v>
      </c>
      <c r="H33" s="28"/>
    </row>
    <row r="34" spans="2:8" ht="19.95" customHeight="1" x14ac:dyDescent="0.5">
      <c r="B34" s="26"/>
      <c r="C34" s="21" t="s">
        <v>5</v>
      </c>
      <c r="D34" s="98" t="s">
        <v>6</v>
      </c>
      <c r="E34" s="99"/>
      <c r="F34" s="21" t="s">
        <v>7</v>
      </c>
      <c r="G34" s="21" t="s">
        <v>8</v>
      </c>
      <c r="H34" s="28"/>
    </row>
    <row r="35" spans="2:8" ht="19.95" customHeight="1" x14ac:dyDescent="0.5">
      <c r="B35" s="26"/>
      <c r="C35" s="93"/>
      <c r="D35" s="87"/>
      <c r="E35" s="89"/>
      <c r="F35" s="22"/>
      <c r="G35" s="28" t="s">
        <v>83</v>
      </c>
      <c r="H35" s="28"/>
    </row>
    <row r="36" spans="2:8" ht="19.95" customHeight="1" x14ac:dyDescent="0.5">
      <c r="B36" s="26"/>
      <c r="C36" s="94"/>
      <c r="D36" s="100"/>
      <c r="E36" s="101"/>
      <c r="F36" s="23" t="s">
        <v>9</v>
      </c>
      <c r="G36" s="30" t="s">
        <v>50</v>
      </c>
      <c r="H36" s="28"/>
    </row>
    <row r="37" spans="2:8" ht="19.95" customHeight="1" x14ac:dyDescent="0.5">
      <c r="B37" s="73" t="s">
        <v>85</v>
      </c>
      <c r="C37" s="74"/>
      <c r="D37" s="74"/>
      <c r="E37" s="74"/>
      <c r="F37" s="74"/>
      <c r="G37" s="74"/>
      <c r="H37" s="75"/>
    </row>
    <row r="38" spans="2:8" ht="19.95" customHeight="1" x14ac:dyDescent="0.5">
      <c r="B38" s="26"/>
      <c r="C38" s="21" t="s">
        <v>10</v>
      </c>
      <c r="D38" s="71"/>
      <c r="E38" s="72"/>
      <c r="F38" s="21" t="s">
        <v>11</v>
      </c>
      <c r="G38" s="29"/>
      <c r="H38" s="28"/>
    </row>
    <row r="39" spans="2:8" ht="19.95" customHeight="1" x14ac:dyDescent="0.5">
      <c r="B39" s="26"/>
      <c r="C39" s="21" t="s">
        <v>12</v>
      </c>
      <c r="D39" s="71"/>
      <c r="E39" s="72"/>
      <c r="F39" s="21" t="s">
        <v>13</v>
      </c>
      <c r="G39" s="29"/>
      <c r="H39" s="28"/>
    </row>
    <row r="40" spans="2:8" ht="6.95" customHeight="1" x14ac:dyDescent="0.5">
      <c r="B40" s="26"/>
      <c r="C40" s="27"/>
      <c r="D40" s="27"/>
      <c r="E40" s="27"/>
      <c r="F40" s="27"/>
      <c r="G40" s="27"/>
      <c r="H40" s="28"/>
    </row>
    <row r="41" spans="2:8" ht="19.95" customHeight="1" x14ac:dyDescent="0.5">
      <c r="B41" s="76" t="s">
        <v>76</v>
      </c>
      <c r="C41" s="77"/>
      <c r="D41" s="77"/>
      <c r="E41" s="77"/>
      <c r="F41" s="77"/>
      <c r="G41" s="77"/>
      <c r="H41" s="78"/>
    </row>
    <row r="42" spans="2:8" ht="19.95" customHeight="1" x14ac:dyDescent="0.5">
      <c r="B42" s="76" t="s">
        <v>47</v>
      </c>
      <c r="C42" s="77"/>
      <c r="D42" s="77"/>
      <c r="E42" s="77"/>
      <c r="F42" s="77"/>
      <c r="G42" s="77"/>
      <c r="H42" s="78"/>
    </row>
    <row r="43" spans="2:8" ht="34.5" customHeight="1" x14ac:dyDescent="0.5">
      <c r="B43" s="76" t="s">
        <v>84</v>
      </c>
      <c r="C43" s="77"/>
      <c r="D43" s="77"/>
      <c r="E43" s="77"/>
      <c r="F43" s="77"/>
      <c r="G43" s="77"/>
      <c r="H43" s="78"/>
    </row>
    <row r="44" spans="2:8" ht="30.05" customHeight="1" x14ac:dyDescent="0.5">
      <c r="B44" s="68" t="s">
        <v>46</v>
      </c>
      <c r="C44" s="69"/>
      <c r="D44" s="69"/>
      <c r="E44" s="69"/>
      <c r="F44" s="69"/>
      <c r="G44" s="69"/>
      <c r="H44" s="70"/>
    </row>
    <row r="45" spans="2:8" x14ac:dyDescent="0.5">
      <c r="B45" s="24"/>
      <c r="C45" s="24"/>
    </row>
    <row r="46" spans="2:8" x14ac:dyDescent="0.5">
      <c r="B46" s="85" t="s">
        <v>65</v>
      </c>
      <c r="C46" s="85"/>
      <c r="D46" s="86"/>
      <c r="E46" s="86"/>
      <c r="F46" s="86"/>
      <c r="G46" s="86"/>
      <c r="H46" s="10"/>
    </row>
    <row r="47" spans="2:8" x14ac:dyDescent="0.5">
      <c r="B47" s="87" t="s">
        <v>0</v>
      </c>
      <c r="C47" s="88"/>
      <c r="D47" s="88"/>
      <c r="E47" s="88"/>
      <c r="F47" s="88"/>
      <c r="G47" s="88"/>
      <c r="H47" s="89"/>
    </row>
    <row r="48" spans="2:8" x14ac:dyDescent="0.5">
      <c r="B48" s="73" t="s">
        <v>81</v>
      </c>
      <c r="C48" s="74"/>
      <c r="D48" s="74"/>
      <c r="E48" s="74"/>
      <c r="F48" s="74"/>
      <c r="G48" s="74"/>
      <c r="H48" s="75"/>
    </row>
    <row r="49" spans="2:8" x14ac:dyDescent="0.5">
      <c r="B49" s="73" t="s">
        <v>1</v>
      </c>
      <c r="C49" s="74"/>
      <c r="D49" s="74"/>
      <c r="E49" s="74"/>
      <c r="F49" s="74"/>
      <c r="G49" s="74"/>
      <c r="H49" s="75"/>
    </row>
    <row r="50" spans="2:8" x14ac:dyDescent="0.5">
      <c r="B50" s="73" t="s">
        <v>86</v>
      </c>
      <c r="C50" s="74"/>
      <c r="D50" s="74"/>
      <c r="E50" s="74"/>
      <c r="F50" s="74"/>
      <c r="G50" s="74"/>
      <c r="H50" s="75"/>
    </row>
    <row r="51" spans="2:8" x14ac:dyDescent="0.5">
      <c r="B51" s="83" t="s">
        <v>2</v>
      </c>
      <c r="C51" s="84"/>
      <c r="D51" s="84"/>
      <c r="E51" s="84"/>
      <c r="F51" s="84"/>
      <c r="G51" s="67"/>
      <c r="H51" s="12"/>
    </row>
    <row r="52" spans="2:8" x14ac:dyDescent="0.5">
      <c r="B52" s="83" t="s">
        <v>66</v>
      </c>
      <c r="C52" s="84"/>
      <c r="D52" s="84"/>
      <c r="E52" s="84"/>
      <c r="F52" s="84"/>
      <c r="G52" s="67"/>
      <c r="H52" s="12"/>
    </row>
    <row r="53" spans="2:8" x14ac:dyDescent="0.5">
      <c r="B53" s="83" t="s">
        <v>71</v>
      </c>
      <c r="C53" s="84"/>
      <c r="D53" s="84"/>
      <c r="E53" s="84"/>
      <c r="F53" s="84"/>
      <c r="G53" s="67"/>
      <c r="H53" s="12"/>
    </row>
    <row r="54" spans="2:8" x14ac:dyDescent="0.5">
      <c r="B54" s="73"/>
      <c r="C54" s="74"/>
      <c r="D54" s="74"/>
      <c r="E54" s="74"/>
      <c r="F54" s="74"/>
      <c r="G54" s="74"/>
      <c r="H54" s="75"/>
    </row>
    <row r="55" spans="2:8" x14ac:dyDescent="0.5">
      <c r="B55" s="79" t="s">
        <v>3</v>
      </c>
      <c r="C55" s="80"/>
      <c r="D55" s="80"/>
      <c r="E55" s="80"/>
      <c r="F55" s="80"/>
      <c r="G55" s="80"/>
      <c r="H55" s="81"/>
    </row>
    <row r="56" spans="2:8" x14ac:dyDescent="0.5">
      <c r="B56" s="73" t="s">
        <v>67</v>
      </c>
      <c r="C56" s="74"/>
      <c r="D56" s="74"/>
      <c r="E56" s="74"/>
      <c r="F56" s="74"/>
      <c r="G56" s="74"/>
      <c r="H56" s="75"/>
    </row>
    <row r="57" spans="2:8" x14ac:dyDescent="0.5">
      <c r="B57" s="13" t="s">
        <v>68</v>
      </c>
      <c r="C57" s="14"/>
      <c r="D57" s="15" t="str">
        <f>IF(D18="","",D18)</f>
        <v/>
      </c>
      <c r="E57" s="16" t="s">
        <v>14</v>
      </c>
      <c r="F57" s="16"/>
      <c r="G57" s="16"/>
      <c r="H57" s="12"/>
    </row>
    <row r="58" spans="2:8" x14ac:dyDescent="0.5">
      <c r="B58" s="13" t="s">
        <v>72</v>
      </c>
      <c r="C58" s="16"/>
      <c r="D58" s="82" t="str">
        <f>IFERROR(VLOOKUP(D57,非表示にするよ!D:E,2,0),"")</f>
        <v/>
      </c>
      <c r="E58" s="82"/>
      <c r="F58" s="82"/>
      <c r="G58" s="82"/>
      <c r="H58" s="12"/>
    </row>
    <row r="59" spans="2:8" x14ac:dyDescent="0.5">
      <c r="B59" s="13" t="s">
        <v>69</v>
      </c>
      <c r="C59" s="16"/>
      <c r="D59" s="82" t="str">
        <f>IFERROR(VLOOKUP(D57,非表示にするよ!D:F,3,0),"")</f>
        <v/>
      </c>
      <c r="E59" s="82"/>
      <c r="F59" s="82"/>
      <c r="G59" s="82"/>
      <c r="H59" s="12"/>
    </row>
    <row r="60" spans="2:8" x14ac:dyDescent="0.5">
      <c r="B60" s="13"/>
      <c r="C60" s="16"/>
      <c r="D60" s="61"/>
      <c r="E60" s="61"/>
      <c r="F60" s="61"/>
      <c r="G60" s="61"/>
      <c r="H60" s="12"/>
    </row>
    <row r="61" spans="2:8" x14ac:dyDescent="0.5">
      <c r="B61" s="73" t="s">
        <v>77</v>
      </c>
      <c r="C61" s="74"/>
      <c r="D61" s="74"/>
      <c r="E61" s="74"/>
      <c r="F61" s="74"/>
      <c r="G61" s="74"/>
      <c r="H61" s="75"/>
    </row>
    <row r="62" spans="2:8" x14ac:dyDescent="0.5">
      <c r="B62" s="17"/>
      <c r="C62" s="18" t="s">
        <v>78</v>
      </c>
      <c r="D62" s="71"/>
      <c r="E62" s="72"/>
      <c r="F62" s="19" t="s">
        <v>4</v>
      </c>
      <c r="G62" s="20"/>
      <c r="H62" s="51"/>
    </row>
    <row r="63" spans="2:8" x14ac:dyDescent="0.5">
      <c r="B63" s="17"/>
      <c r="C63" s="48"/>
      <c r="D63" s="52"/>
      <c r="E63" s="52"/>
      <c r="F63" s="32"/>
      <c r="G63" s="53"/>
      <c r="H63" s="51"/>
    </row>
    <row r="64" spans="2:8" x14ac:dyDescent="0.5">
      <c r="B64" s="17"/>
      <c r="C64" s="18" t="s">
        <v>78</v>
      </c>
      <c r="D64" s="71"/>
      <c r="E64" s="72"/>
      <c r="F64" s="19" t="s">
        <v>4</v>
      </c>
      <c r="G64" s="20"/>
      <c r="H64" s="51"/>
    </row>
    <row r="65" spans="2:8" x14ac:dyDescent="0.5">
      <c r="B65" s="17"/>
      <c r="C65" s="48"/>
      <c r="D65" s="52"/>
      <c r="E65" s="52"/>
      <c r="F65" s="32"/>
      <c r="G65" s="53"/>
      <c r="H65" s="51"/>
    </row>
    <row r="66" spans="2:8" x14ac:dyDescent="0.5">
      <c r="B66" s="17"/>
      <c r="C66" s="18" t="s">
        <v>78</v>
      </c>
      <c r="D66" s="71"/>
      <c r="E66" s="72"/>
      <c r="F66" s="19" t="s">
        <v>4</v>
      </c>
      <c r="G66" s="20"/>
      <c r="H66" s="51"/>
    </row>
    <row r="67" spans="2:8" x14ac:dyDescent="0.5">
      <c r="B67" s="17"/>
      <c r="C67" s="48"/>
      <c r="D67" s="52"/>
      <c r="E67" s="52"/>
      <c r="F67" s="32"/>
      <c r="G67" s="53"/>
      <c r="H67" s="51"/>
    </row>
    <row r="68" spans="2:8" x14ac:dyDescent="0.5">
      <c r="B68" s="17"/>
      <c r="C68" s="18" t="s">
        <v>78</v>
      </c>
      <c r="D68" s="71"/>
      <c r="E68" s="72"/>
      <c r="F68" s="19" t="s">
        <v>4</v>
      </c>
      <c r="G68" s="20"/>
      <c r="H68" s="51"/>
    </row>
    <row r="69" spans="2:8" x14ac:dyDescent="0.5">
      <c r="B69" s="17"/>
      <c r="C69" s="48"/>
      <c r="D69" s="52"/>
      <c r="E69" s="52"/>
      <c r="F69" s="32"/>
      <c r="G69" s="53"/>
      <c r="H69" s="51"/>
    </row>
    <row r="70" spans="2:8" x14ac:dyDescent="0.5">
      <c r="B70" s="17"/>
      <c r="C70" s="18" t="s">
        <v>78</v>
      </c>
      <c r="D70" s="71"/>
      <c r="E70" s="72"/>
      <c r="F70" s="19" t="s">
        <v>4</v>
      </c>
      <c r="G70" s="20"/>
      <c r="H70" s="51"/>
    </row>
    <row r="71" spans="2:8" x14ac:dyDescent="0.5">
      <c r="B71" s="17"/>
      <c r="C71" s="48"/>
      <c r="D71" s="52"/>
      <c r="E71" s="52"/>
      <c r="F71" s="32"/>
      <c r="G71" s="53"/>
      <c r="H71" s="51"/>
    </row>
    <row r="72" spans="2:8" x14ac:dyDescent="0.5">
      <c r="B72" s="17"/>
      <c r="C72" s="18" t="s">
        <v>78</v>
      </c>
      <c r="D72" s="71"/>
      <c r="E72" s="72"/>
      <c r="F72" s="19" t="s">
        <v>4</v>
      </c>
      <c r="G72" s="20"/>
      <c r="H72" s="51"/>
    </row>
    <row r="73" spans="2:8" x14ac:dyDescent="0.5">
      <c r="B73" s="17"/>
      <c r="C73" s="48"/>
      <c r="D73" s="52"/>
      <c r="E73" s="52"/>
      <c r="F73" s="32"/>
      <c r="G73" s="53"/>
      <c r="H73" s="51"/>
    </row>
    <row r="74" spans="2:8" x14ac:dyDescent="0.5">
      <c r="B74" s="17"/>
      <c r="C74" s="18" t="s">
        <v>78</v>
      </c>
      <c r="D74" s="71"/>
      <c r="E74" s="72"/>
      <c r="F74" s="19" t="s">
        <v>4</v>
      </c>
      <c r="G74" s="20"/>
      <c r="H74" s="51"/>
    </row>
    <row r="75" spans="2:8" x14ac:dyDescent="0.5">
      <c r="B75" s="17"/>
      <c r="C75" s="48"/>
      <c r="D75" s="52"/>
      <c r="E75" s="52"/>
      <c r="F75" s="32"/>
      <c r="G75" s="53"/>
      <c r="H75" s="51"/>
    </row>
    <row r="76" spans="2:8" x14ac:dyDescent="0.5">
      <c r="B76" s="17"/>
      <c r="C76" s="18" t="s">
        <v>78</v>
      </c>
      <c r="D76" s="71"/>
      <c r="E76" s="72"/>
      <c r="F76" s="19" t="s">
        <v>4</v>
      </c>
      <c r="G76" s="20"/>
      <c r="H76" s="51"/>
    </row>
    <row r="77" spans="2:8" x14ac:dyDescent="0.5">
      <c r="B77" s="17"/>
      <c r="C77" s="48"/>
      <c r="D77" s="52"/>
      <c r="E77" s="52"/>
      <c r="F77" s="32"/>
      <c r="G77" s="53"/>
      <c r="H77" s="51"/>
    </row>
    <row r="78" spans="2:8" x14ac:dyDescent="0.5">
      <c r="B78" s="17"/>
      <c r="C78" s="31"/>
      <c r="D78" s="52"/>
      <c r="E78" s="52"/>
      <c r="F78" s="32"/>
      <c r="G78" s="53"/>
      <c r="H78" s="51"/>
    </row>
    <row r="79" spans="2:8" x14ac:dyDescent="0.5">
      <c r="B79" s="73" t="s">
        <v>85</v>
      </c>
      <c r="C79" s="74"/>
      <c r="D79" s="74"/>
      <c r="E79" s="74"/>
      <c r="F79" s="74"/>
      <c r="G79" s="74"/>
      <c r="H79" s="75"/>
    </row>
    <row r="80" spans="2:8" x14ac:dyDescent="0.5">
      <c r="B80" s="49"/>
      <c r="C80" s="21" t="s">
        <v>10</v>
      </c>
      <c r="D80" s="71"/>
      <c r="E80" s="72"/>
      <c r="F80" s="21" t="s">
        <v>11</v>
      </c>
      <c r="G80" s="29"/>
      <c r="H80" s="51"/>
    </row>
    <row r="81" spans="2:8" x14ac:dyDescent="0.5">
      <c r="B81" s="49"/>
      <c r="C81" s="21" t="s">
        <v>12</v>
      </c>
      <c r="D81" s="71"/>
      <c r="E81" s="72"/>
      <c r="F81" s="21" t="s">
        <v>13</v>
      </c>
      <c r="G81" s="29"/>
      <c r="H81" s="51"/>
    </row>
    <row r="82" spans="2:8" x14ac:dyDescent="0.5">
      <c r="B82" s="49"/>
      <c r="C82" s="50"/>
      <c r="D82" s="50"/>
      <c r="E82" s="50"/>
      <c r="F82" s="50"/>
      <c r="G82" s="50"/>
      <c r="H82" s="51"/>
    </row>
    <row r="83" spans="2:8" ht="18.7" customHeight="1" x14ac:dyDescent="0.5">
      <c r="B83" s="76" t="s">
        <v>76</v>
      </c>
      <c r="C83" s="77"/>
      <c r="D83" s="77"/>
      <c r="E83" s="77"/>
      <c r="F83" s="77"/>
      <c r="G83" s="77"/>
      <c r="H83" s="78"/>
    </row>
    <row r="84" spans="2:8" ht="18.7" customHeight="1" x14ac:dyDescent="0.5">
      <c r="B84" s="76" t="s">
        <v>47</v>
      </c>
      <c r="C84" s="77"/>
      <c r="D84" s="77"/>
      <c r="E84" s="77"/>
      <c r="F84" s="77"/>
      <c r="G84" s="77"/>
      <c r="H84" s="78"/>
    </row>
    <row r="85" spans="2:8" ht="34.5" customHeight="1" x14ac:dyDescent="0.5">
      <c r="B85" s="76" t="s">
        <v>84</v>
      </c>
      <c r="C85" s="77"/>
      <c r="D85" s="77"/>
      <c r="E85" s="77"/>
      <c r="F85" s="77"/>
      <c r="G85" s="77"/>
      <c r="H85" s="78"/>
    </row>
    <row r="86" spans="2:8" ht="30.9" customHeight="1" x14ac:dyDescent="0.5">
      <c r="B86" s="68" t="s">
        <v>46</v>
      </c>
      <c r="C86" s="69"/>
      <c r="D86" s="69"/>
      <c r="E86" s="69"/>
      <c r="F86" s="69"/>
      <c r="G86" s="69"/>
      <c r="H86" s="70"/>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3" x14ac:dyDescent="0.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1796875" style="11" customWidth="1"/>
    <col min="7" max="7" width="31.36328125" style="11" customWidth="1"/>
    <col min="8" max="8" width="1.1796875" style="11" customWidth="1"/>
    <col min="9" max="9" width="6.7265625" style="11"/>
    <col min="10" max="10" width="8.453125" style="11" bestFit="1" customWidth="1"/>
    <col min="11" max="16384" width="6.7265625" style="11"/>
  </cols>
  <sheetData>
    <row r="1" spans="2:10" ht="18.7" customHeight="1" x14ac:dyDescent="0.5">
      <c r="B1" s="85" t="s">
        <v>26</v>
      </c>
      <c r="C1" s="85"/>
      <c r="D1" s="102" t="str">
        <f>IFERROR(VLOOKUP(D18,非表示にするよ!D:P,13,0),"")</f>
        <v/>
      </c>
      <c r="E1" s="102"/>
      <c r="F1" s="102"/>
      <c r="G1" s="102"/>
      <c r="H1" s="10"/>
    </row>
    <row r="2" spans="2:10" ht="19.95" customHeight="1" x14ac:dyDescent="0.5">
      <c r="B2" s="87" t="s">
        <v>0</v>
      </c>
      <c r="C2" s="88"/>
      <c r="D2" s="88"/>
      <c r="E2" s="88"/>
      <c r="F2" s="88"/>
      <c r="G2" s="88"/>
      <c r="H2" s="89"/>
    </row>
    <row r="3" spans="2:10" ht="19.95" customHeight="1" x14ac:dyDescent="0.5">
      <c r="B3" s="103" t="s">
        <v>52</v>
      </c>
      <c r="C3" s="104"/>
      <c r="D3" s="104"/>
      <c r="E3" s="104"/>
      <c r="F3" s="104"/>
      <c r="G3" s="104"/>
      <c r="H3" s="105"/>
    </row>
    <row r="4" spans="2:10" ht="19.95" customHeight="1" x14ac:dyDescent="0.5">
      <c r="B4" s="73" t="s">
        <v>1</v>
      </c>
      <c r="C4" s="74"/>
      <c r="D4" s="74"/>
      <c r="E4" s="74"/>
      <c r="F4" s="74"/>
      <c r="G4" s="74"/>
      <c r="H4" s="75"/>
    </row>
    <row r="5" spans="2:10" ht="19.95" customHeight="1" x14ac:dyDescent="0.5">
      <c r="B5" s="73" t="s">
        <v>73</v>
      </c>
      <c r="C5" s="74"/>
      <c r="D5" s="74"/>
      <c r="E5" s="74"/>
      <c r="F5" s="74"/>
      <c r="G5" s="74"/>
      <c r="H5" s="75"/>
    </row>
    <row r="6" spans="2:10" ht="19.95" customHeight="1" x14ac:dyDescent="0.5">
      <c r="B6" s="83" t="s">
        <v>2</v>
      </c>
      <c r="C6" s="84"/>
      <c r="D6" s="84"/>
      <c r="E6" s="84"/>
      <c r="F6" s="84"/>
      <c r="G6" s="54" t="s">
        <v>53</v>
      </c>
      <c r="H6" s="12"/>
    </row>
    <row r="7" spans="2:10" ht="19.95" customHeight="1" x14ac:dyDescent="0.5">
      <c r="B7" s="83" t="s">
        <v>18</v>
      </c>
      <c r="C7" s="84"/>
      <c r="D7" s="84"/>
      <c r="E7" s="84"/>
      <c r="F7" s="84"/>
      <c r="G7" s="54" t="s">
        <v>54</v>
      </c>
      <c r="H7" s="12"/>
    </row>
    <row r="8" spans="2:10" ht="19.95" customHeight="1" x14ac:dyDescent="0.5">
      <c r="B8" s="83" t="s">
        <v>19</v>
      </c>
      <c r="C8" s="84"/>
      <c r="D8" s="84"/>
      <c r="E8" s="84"/>
      <c r="F8" s="84"/>
      <c r="G8" s="54" t="s">
        <v>55</v>
      </c>
      <c r="H8" s="12"/>
      <c r="J8" s="38"/>
    </row>
    <row r="9" spans="2:10" ht="19.95" customHeight="1" x14ac:dyDescent="0.5">
      <c r="B9" s="73"/>
      <c r="C9" s="74"/>
      <c r="D9" s="74"/>
      <c r="E9" s="74"/>
      <c r="F9" s="74"/>
      <c r="G9" s="74"/>
      <c r="H9" s="75"/>
    </row>
    <row r="10" spans="2:10" ht="19.95" customHeight="1" x14ac:dyDescent="0.5">
      <c r="B10" s="73" t="s">
        <v>41</v>
      </c>
      <c r="C10" s="74"/>
      <c r="D10" s="74"/>
      <c r="E10" s="74"/>
      <c r="F10" s="74"/>
      <c r="G10" s="74"/>
      <c r="H10" s="75"/>
    </row>
    <row r="11" spans="2:10" ht="19.95" customHeight="1" x14ac:dyDescent="0.5">
      <c r="B11" s="73" t="s">
        <v>40</v>
      </c>
      <c r="C11" s="74"/>
      <c r="D11" s="74"/>
      <c r="E11" s="74"/>
      <c r="F11" s="74"/>
      <c r="G11" s="74"/>
      <c r="H11" s="75"/>
    </row>
    <row r="12" spans="2:10" ht="19.95" customHeight="1" x14ac:dyDescent="0.5">
      <c r="B12" s="73" t="s">
        <v>20</v>
      </c>
      <c r="C12" s="74"/>
      <c r="D12" s="74"/>
      <c r="E12" s="74"/>
      <c r="F12" s="74"/>
      <c r="G12" s="74"/>
      <c r="H12" s="75"/>
    </row>
    <row r="13" spans="2:10" ht="20.100000000000001" customHeight="1" x14ac:dyDescent="0.5">
      <c r="B13" s="73" t="s">
        <v>42</v>
      </c>
      <c r="C13" s="74"/>
      <c r="D13" s="74"/>
      <c r="E13" s="74"/>
      <c r="F13" s="74"/>
      <c r="G13" s="74"/>
      <c r="H13" s="75"/>
    </row>
    <row r="14" spans="2:10" ht="20.100000000000001" customHeight="1" x14ac:dyDescent="0.5">
      <c r="B14" s="73" t="s">
        <v>43</v>
      </c>
      <c r="C14" s="74"/>
      <c r="D14" s="74"/>
      <c r="E14" s="74"/>
      <c r="F14" s="74"/>
      <c r="G14" s="74"/>
      <c r="H14" s="75"/>
    </row>
    <row r="15" spans="2:10" ht="20.100000000000001" customHeight="1" x14ac:dyDescent="0.5">
      <c r="B15" s="106" t="s">
        <v>44</v>
      </c>
      <c r="C15" s="107"/>
      <c r="D15" s="107"/>
      <c r="E15" s="107"/>
      <c r="F15" s="107"/>
      <c r="G15" s="107"/>
      <c r="H15" s="108"/>
    </row>
    <row r="16" spans="2:10" ht="19.95" customHeight="1" x14ac:dyDescent="0.5">
      <c r="B16" s="79" t="s">
        <v>3</v>
      </c>
      <c r="C16" s="80"/>
      <c r="D16" s="80"/>
      <c r="E16" s="80"/>
      <c r="F16" s="80"/>
      <c r="G16" s="80"/>
      <c r="H16" s="81"/>
    </row>
    <row r="17" spans="2:8" ht="19.95" customHeight="1" x14ac:dyDescent="0.5">
      <c r="B17" s="73" t="s">
        <v>21</v>
      </c>
      <c r="C17" s="74"/>
      <c r="D17" s="74"/>
      <c r="E17" s="74"/>
      <c r="F17" s="74"/>
      <c r="G17" s="74"/>
      <c r="H17" s="75"/>
    </row>
    <row r="18" spans="2:8" ht="19.95" customHeight="1" x14ac:dyDescent="0.5">
      <c r="B18" s="13" t="s">
        <v>15</v>
      </c>
      <c r="C18" s="14"/>
      <c r="D18" s="62">
        <v>448</v>
      </c>
      <c r="E18" s="16" t="s">
        <v>14</v>
      </c>
      <c r="F18" s="16"/>
      <c r="G18" s="16"/>
      <c r="H18" s="12"/>
    </row>
    <row r="19" spans="2:8" ht="19.95" customHeight="1" x14ac:dyDescent="0.5">
      <c r="B19" s="13" t="s">
        <v>16</v>
      </c>
      <c r="C19" s="16"/>
      <c r="D19" s="109" t="str">
        <f>IFERROR(VLOOKUP($D$18,非表示にするよ!D:E,2,0),"")</f>
        <v/>
      </c>
      <c r="E19" s="109"/>
      <c r="F19" s="109"/>
      <c r="G19" s="109"/>
      <c r="H19" s="12"/>
    </row>
    <row r="20" spans="2:8" ht="19.95" customHeight="1" x14ac:dyDescent="0.5">
      <c r="B20" s="13" t="s">
        <v>17</v>
      </c>
      <c r="C20" s="16"/>
      <c r="D20" s="109" t="str">
        <f>IFERROR(VLOOKUP($D$18,非表示にするよ!D:F,3,0),"")</f>
        <v/>
      </c>
      <c r="E20" s="109"/>
      <c r="F20" s="109"/>
      <c r="G20" s="109"/>
      <c r="H20" s="12"/>
    </row>
    <row r="21" spans="2:8" ht="19.95" customHeight="1" x14ac:dyDescent="0.5">
      <c r="B21" s="73" t="s">
        <v>70</v>
      </c>
      <c r="C21" s="74"/>
      <c r="D21" s="74"/>
      <c r="E21" s="74"/>
      <c r="F21" s="74"/>
      <c r="G21" s="74"/>
      <c r="H21" s="75"/>
    </row>
    <row r="22" spans="2:8" ht="19.55" customHeight="1" x14ac:dyDescent="0.5">
      <c r="B22" s="17"/>
      <c r="C22" s="18" t="s">
        <v>79</v>
      </c>
      <c r="D22" s="110" t="s">
        <v>57</v>
      </c>
      <c r="E22" s="111"/>
      <c r="F22" s="19" t="s">
        <v>4</v>
      </c>
      <c r="G22" s="59" t="s">
        <v>56</v>
      </c>
      <c r="H22" s="44"/>
    </row>
    <row r="23" spans="2:8" ht="12.9" customHeight="1" x14ac:dyDescent="0.5">
      <c r="B23" s="17"/>
      <c r="C23" s="31"/>
      <c r="D23" s="47"/>
      <c r="E23" s="47"/>
      <c r="F23" s="32"/>
      <c r="G23" s="46"/>
      <c r="H23" s="44"/>
    </row>
    <row r="24" spans="2:8" ht="34.5" customHeight="1" x14ac:dyDescent="0.5">
      <c r="B24" s="73" t="s">
        <v>75</v>
      </c>
      <c r="C24" s="74"/>
      <c r="D24" s="74"/>
      <c r="E24" s="74"/>
      <c r="F24" s="74"/>
      <c r="G24" s="74"/>
      <c r="H24" s="75"/>
    </row>
    <row r="25" spans="2:8" ht="19.95" customHeight="1" x14ac:dyDescent="0.5">
      <c r="B25" s="42"/>
      <c r="C25" s="21" t="s">
        <v>5</v>
      </c>
      <c r="D25" s="98" t="s">
        <v>6</v>
      </c>
      <c r="E25" s="99"/>
      <c r="F25" s="21" t="s">
        <v>7</v>
      </c>
      <c r="G25" s="21" t="s">
        <v>8</v>
      </c>
      <c r="H25" s="44"/>
    </row>
    <row r="26" spans="2:8" ht="19.95" customHeight="1" x14ac:dyDescent="0.5">
      <c r="B26" s="73"/>
      <c r="C26" s="112" t="s">
        <v>80</v>
      </c>
      <c r="D26" s="114" t="s">
        <v>58</v>
      </c>
      <c r="E26" s="115"/>
      <c r="F26" s="55" t="s">
        <v>59</v>
      </c>
      <c r="G26" s="56" t="s">
        <v>60</v>
      </c>
      <c r="H26" s="44"/>
    </row>
    <row r="27" spans="2:8" ht="19.95" customHeight="1" x14ac:dyDescent="0.5">
      <c r="B27" s="73"/>
      <c r="C27" s="113"/>
      <c r="D27" s="113"/>
      <c r="E27" s="116"/>
      <c r="F27" s="57" t="s">
        <v>9</v>
      </c>
      <c r="G27" s="58" t="s">
        <v>61</v>
      </c>
      <c r="H27" s="44"/>
    </row>
    <row r="28" spans="2:8" ht="2.1" customHeight="1" x14ac:dyDescent="0.5">
      <c r="B28" s="17"/>
      <c r="C28" s="31"/>
      <c r="D28" s="43"/>
      <c r="E28" s="43"/>
      <c r="F28" s="32"/>
      <c r="G28" s="46"/>
      <c r="H28" s="44"/>
    </row>
    <row r="29" spans="2:8" ht="19.95" customHeight="1" outlineLevel="1" x14ac:dyDescent="0.5">
      <c r="B29" s="95" t="s">
        <v>45</v>
      </c>
      <c r="C29" s="96"/>
      <c r="D29" s="96"/>
      <c r="E29" s="96"/>
      <c r="F29" s="96"/>
      <c r="G29" s="96"/>
      <c r="H29" s="97"/>
    </row>
    <row r="30" spans="2:8" ht="26.45" customHeight="1" outlineLevel="1" x14ac:dyDescent="0.5">
      <c r="B30" s="95"/>
      <c r="C30" s="96"/>
      <c r="D30" s="96"/>
      <c r="E30" s="96"/>
      <c r="F30" s="96"/>
      <c r="G30" s="96"/>
      <c r="H30" s="97"/>
    </row>
    <row r="31" spans="2:8" ht="19.95" customHeight="1" outlineLevel="1" x14ac:dyDescent="0.5">
      <c r="B31" s="42"/>
      <c r="C31" s="21" t="s">
        <v>5</v>
      </c>
      <c r="D31" s="98" t="s">
        <v>6</v>
      </c>
      <c r="E31" s="99"/>
      <c r="F31" s="21" t="s">
        <v>7</v>
      </c>
      <c r="G31" s="21" t="s">
        <v>8</v>
      </c>
      <c r="H31" s="44"/>
    </row>
    <row r="32" spans="2:8" ht="19.95" customHeight="1" outlineLevel="1" x14ac:dyDescent="0.5">
      <c r="B32" s="42"/>
      <c r="C32" s="79"/>
      <c r="D32" s="87"/>
      <c r="E32" s="89"/>
      <c r="F32" s="22"/>
      <c r="G32" s="44" t="s">
        <v>49</v>
      </c>
      <c r="H32" s="44"/>
    </row>
    <row r="33" spans="2:8" ht="19.95" customHeight="1" outlineLevel="1" x14ac:dyDescent="0.5">
      <c r="B33" s="42"/>
      <c r="C33" s="100"/>
      <c r="D33" s="100"/>
      <c r="E33" s="101"/>
      <c r="F33" s="23" t="s">
        <v>9</v>
      </c>
      <c r="G33" s="45" t="s">
        <v>50</v>
      </c>
      <c r="H33" s="44"/>
    </row>
    <row r="34" spans="2:8" ht="19.95" customHeight="1" outlineLevel="1" x14ac:dyDescent="0.5">
      <c r="B34" s="42"/>
      <c r="C34" s="21" t="s">
        <v>5</v>
      </c>
      <c r="D34" s="98" t="s">
        <v>6</v>
      </c>
      <c r="E34" s="99"/>
      <c r="F34" s="21" t="s">
        <v>7</v>
      </c>
      <c r="G34" s="21" t="s">
        <v>8</v>
      </c>
      <c r="H34" s="44"/>
    </row>
    <row r="35" spans="2:8" ht="19.95" customHeight="1" outlineLevel="1" x14ac:dyDescent="0.5">
      <c r="B35" s="42"/>
      <c r="C35" s="79"/>
      <c r="D35" s="87"/>
      <c r="E35" s="89"/>
      <c r="F35" s="22"/>
      <c r="G35" s="44" t="s">
        <v>49</v>
      </c>
      <c r="H35" s="44"/>
    </row>
    <row r="36" spans="2:8" ht="19.95" customHeight="1" outlineLevel="1" x14ac:dyDescent="0.5">
      <c r="B36" s="42"/>
      <c r="C36" s="100"/>
      <c r="D36" s="100"/>
      <c r="E36" s="101"/>
      <c r="F36" s="23" t="s">
        <v>9</v>
      </c>
      <c r="G36" s="45" t="s">
        <v>50</v>
      </c>
      <c r="H36" s="44"/>
    </row>
    <row r="37" spans="2:8" ht="19.95" customHeight="1" x14ac:dyDescent="0.5">
      <c r="B37" s="73" t="s">
        <v>22</v>
      </c>
      <c r="C37" s="74"/>
      <c r="D37" s="74"/>
      <c r="E37" s="74"/>
      <c r="F37" s="74"/>
      <c r="G37" s="74"/>
      <c r="H37" s="75"/>
    </row>
    <row r="38" spans="2:8" ht="19.95" customHeight="1" x14ac:dyDescent="0.5">
      <c r="B38" s="42"/>
      <c r="C38" s="21" t="s">
        <v>10</v>
      </c>
      <c r="D38" s="110" t="s">
        <v>62</v>
      </c>
      <c r="E38" s="111"/>
      <c r="F38" s="21" t="s">
        <v>11</v>
      </c>
      <c r="G38" s="60" t="s">
        <v>63</v>
      </c>
      <c r="H38" s="44"/>
    </row>
    <row r="39" spans="2:8" ht="19.95" customHeight="1" x14ac:dyDescent="0.5">
      <c r="B39" s="42"/>
      <c r="C39" s="21" t="s">
        <v>12</v>
      </c>
      <c r="D39" s="110" t="s">
        <v>64</v>
      </c>
      <c r="E39" s="111"/>
      <c r="F39" s="21" t="s">
        <v>13</v>
      </c>
      <c r="G39" s="60" t="s">
        <v>64</v>
      </c>
      <c r="H39" s="44"/>
    </row>
    <row r="40" spans="2:8" ht="6.95" customHeight="1" x14ac:dyDescent="0.5">
      <c r="B40" s="42"/>
      <c r="C40" s="43"/>
      <c r="D40" s="43"/>
      <c r="E40" s="43"/>
      <c r="F40" s="43"/>
      <c r="G40" s="43"/>
      <c r="H40" s="44"/>
    </row>
    <row r="41" spans="2:8" ht="19.95" customHeight="1" x14ac:dyDescent="0.5">
      <c r="B41" s="73" t="s">
        <v>51</v>
      </c>
      <c r="C41" s="74"/>
      <c r="D41" s="74"/>
      <c r="E41" s="74"/>
      <c r="F41" s="74"/>
      <c r="G41" s="74"/>
      <c r="H41" s="75"/>
    </row>
    <row r="42" spans="2:8" ht="19.95" customHeight="1" x14ac:dyDescent="0.5">
      <c r="B42" s="73" t="s">
        <v>47</v>
      </c>
      <c r="C42" s="74"/>
      <c r="D42" s="74"/>
      <c r="E42" s="74"/>
      <c r="F42" s="74"/>
      <c r="G42" s="74"/>
      <c r="H42" s="75"/>
    </row>
    <row r="43" spans="2:8" ht="30.05" customHeight="1" x14ac:dyDescent="0.5">
      <c r="B43" s="117" t="s">
        <v>46</v>
      </c>
      <c r="C43" s="118"/>
      <c r="D43" s="118"/>
      <c r="E43" s="118"/>
      <c r="F43" s="118"/>
      <c r="G43" s="118"/>
      <c r="H43" s="119"/>
    </row>
    <row r="44" spans="2:8" x14ac:dyDescent="0.5">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E8" sqref="E8"/>
    </sheetView>
  </sheetViews>
  <sheetFormatPr defaultRowHeight="18.3" outlineLevelCol="1" x14ac:dyDescent="0.5"/>
  <cols>
    <col min="1" max="1" width="7.08984375" bestFit="1" customWidth="1"/>
    <col min="3" max="3" width="9" bestFit="1" customWidth="1"/>
    <col min="4" max="4" width="11" bestFit="1" customWidth="1"/>
    <col min="5" max="5" width="71.179687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7">
        <v>43</v>
      </c>
      <c r="B3" s="7" t="s">
        <v>90</v>
      </c>
      <c r="C3" s="7" t="s">
        <v>91</v>
      </c>
      <c r="D3" s="7">
        <v>71</v>
      </c>
      <c r="E3" s="63" t="s">
        <v>92</v>
      </c>
      <c r="F3" s="63" t="s">
        <v>93</v>
      </c>
      <c r="G3" s="63" t="s">
        <v>94</v>
      </c>
      <c r="H3" s="63">
        <v>576</v>
      </c>
      <c r="I3" s="63" t="s">
        <v>95</v>
      </c>
      <c r="J3" s="63" t="s">
        <v>96</v>
      </c>
      <c r="K3" s="63"/>
      <c r="L3" s="63"/>
      <c r="M3" s="63" t="s">
        <v>97</v>
      </c>
      <c r="N3" s="63" t="s">
        <v>98</v>
      </c>
      <c r="O3" s="64">
        <v>1999955</v>
      </c>
      <c r="P3" s="9" t="str">
        <f>IF(OR(B3="工事",B3="修繕"),M3&amp;N3,M3)</f>
        <v>電気B・C</v>
      </c>
      <c r="Q3" s="34" t="str">
        <f>B3</f>
        <v>修繕</v>
      </c>
    </row>
    <row r="4" spans="1:17" x14ac:dyDescent="0.5">
      <c r="A4" s="7">
        <v>57</v>
      </c>
      <c r="B4" s="7" t="s">
        <v>99</v>
      </c>
      <c r="C4" s="7" t="s">
        <v>91</v>
      </c>
      <c r="D4" s="7">
        <v>91</v>
      </c>
      <c r="E4" s="63" t="s">
        <v>100</v>
      </c>
      <c r="F4" s="63" t="s">
        <v>101</v>
      </c>
      <c r="G4" s="63" t="s">
        <v>94</v>
      </c>
      <c r="H4" s="63">
        <v>654</v>
      </c>
      <c r="I4" s="63" t="s">
        <v>102</v>
      </c>
      <c r="J4" s="63" t="s">
        <v>103</v>
      </c>
      <c r="K4" s="63"/>
      <c r="L4" s="63"/>
      <c r="M4" s="63" t="s">
        <v>104</v>
      </c>
      <c r="N4" s="63">
        <v>0</v>
      </c>
      <c r="O4" s="64">
        <v>12815000</v>
      </c>
      <c r="P4" s="9" t="str">
        <f t="shared" ref="P4:P45" si="0">IF(OR(B4="工事",B4="修繕"),M4&amp;N4,M4)</f>
        <v>測量コンサルタント部門の「土木：下水道」</v>
      </c>
      <c r="Q4" s="34" t="str">
        <f t="shared" ref="Q4:Q45" si="1">B4</f>
        <v>設計委託</v>
      </c>
    </row>
    <row r="5" spans="1:17" x14ac:dyDescent="0.5">
      <c r="A5" s="7">
        <v>60</v>
      </c>
      <c r="B5" s="7" t="s">
        <v>105</v>
      </c>
      <c r="C5" s="7" t="s">
        <v>91</v>
      </c>
      <c r="D5" s="7">
        <v>99</v>
      </c>
      <c r="E5" s="63" t="s">
        <v>106</v>
      </c>
      <c r="F5" s="63" t="s">
        <v>107</v>
      </c>
      <c r="G5" s="63" t="s">
        <v>94</v>
      </c>
      <c r="H5" s="63">
        <v>653</v>
      </c>
      <c r="I5" s="63" t="s">
        <v>108</v>
      </c>
      <c r="J5" s="63" t="s">
        <v>109</v>
      </c>
      <c r="K5" s="63"/>
      <c r="L5" s="63"/>
      <c r="M5" s="63" t="s">
        <v>110</v>
      </c>
      <c r="N5" s="63">
        <v>0</v>
      </c>
      <c r="O5" s="64">
        <v>3718000</v>
      </c>
      <c r="P5" s="9" t="str">
        <f t="shared" si="0"/>
        <v>大分類において「機器保守」、「建物設備等保守・修繕」、「その他委託」部門のいずれかに登録があり、かつ、中分類において「遊具」又は「その他」のいずれか</v>
      </c>
      <c r="Q5" s="34" t="str">
        <f t="shared" si="1"/>
        <v>業務委託</v>
      </c>
    </row>
    <row r="6" spans="1:17" x14ac:dyDescent="0.5">
      <c r="A6" s="7">
        <v>39</v>
      </c>
      <c r="B6" s="7" t="s">
        <v>90</v>
      </c>
      <c r="C6" s="7" t="s">
        <v>91</v>
      </c>
      <c r="D6" s="7">
        <v>92</v>
      </c>
      <c r="E6" s="63" t="s">
        <v>111</v>
      </c>
      <c r="F6" s="63" t="s">
        <v>112</v>
      </c>
      <c r="G6" s="63" t="s">
        <v>113</v>
      </c>
      <c r="H6" s="63">
        <v>611</v>
      </c>
      <c r="I6" s="63" t="s">
        <v>114</v>
      </c>
      <c r="J6" s="63" t="s">
        <v>115</v>
      </c>
      <c r="K6" s="63"/>
      <c r="L6" s="63"/>
      <c r="M6" s="63" t="s">
        <v>116</v>
      </c>
      <c r="N6" s="63" t="s">
        <v>117</v>
      </c>
      <c r="O6" s="64">
        <v>11550000</v>
      </c>
      <c r="P6" s="9" t="str">
        <f t="shared" si="0"/>
        <v>機械器具設置A・B</v>
      </c>
      <c r="Q6" s="34" t="str">
        <f t="shared" si="1"/>
        <v>修繕</v>
      </c>
    </row>
    <row r="7" spans="1:17" x14ac:dyDescent="0.5">
      <c r="A7" s="7">
        <v>40</v>
      </c>
      <c r="B7" s="7" t="s">
        <v>105</v>
      </c>
      <c r="C7" s="7" t="s">
        <v>91</v>
      </c>
      <c r="D7" s="7">
        <v>93</v>
      </c>
      <c r="E7" s="63" t="s">
        <v>118</v>
      </c>
      <c r="F7" s="63" t="s">
        <v>119</v>
      </c>
      <c r="G7" s="63" t="s">
        <v>113</v>
      </c>
      <c r="H7" s="63">
        <v>632</v>
      </c>
      <c r="I7" s="63" t="s">
        <v>120</v>
      </c>
      <c r="J7" s="63" t="s">
        <v>121</v>
      </c>
      <c r="K7" s="63"/>
      <c r="L7" s="63"/>
      <c r="M7" s="63" t="s">
        <v>122</v>
      </c>
      <c r="N7" s="63" t="s">
        <v>123</v>
      </c>
      <c r="O7" s="64">
        <v>2783000</v>
      </c>
      <c r="P7" s="9" t="str">
        <f t="shared" si="0"/>
        <v>「緑地管理・道路清掃部門」の「その他」で、道路関連の維持や補修若しくは、「その他委託部門」の「その他」で、安全施設の管理や補修、道路関連の維持や補修</v>
      </c>
      <c r="Q7" s="34" t="str">
        <f t="shared" si="1"/>
        <v>業務委託</v>
      </c>
    </row>
    <row r="8" spans="1:17" x14ac:dyDescent="0.5">
      <c r="A8" s="7">
        <v>41</v>
      </c>
      <c r="B8" s="7" t="s">
        <v>99</v>
      </c>
      <c r="C8" s="7" t="s">
        <v>91</v>
      </c>
      <c r="D8" s="7">
        <v>94</v>
      </c>
      <c r="E8" s="63" t="s">
        <v>124</v>
      </c>
      <c r="F8" s="63" t="s">
        <v>125</v>
      </c>
      <c r="G8" s="63" t="s">
        <v>113</v>
      </c>
      <c r="H8" s="63">
        <v>641</v>
      </c>
      <c r="I8" s="63" t="s">
        <v>126</v>
      </c>
      <c r="J8" s="63" t="s">
        <v>127</v>
      </c>
      <c r="K8" s="63"/>
      <c r="L8" s="63"/>
      <c r="M8" s="63" t="s">
        <v>128</v>
      </c>
      <c r="N8" s="63" t="s">
        <v>123</v>
      </c>
      <c r="O8" s="64">
        <v>14960000</v>
      </c>
      <c r="P8" s="9" t="str">
        <f t="shared" si="0"/>
        <v>測量コンサルタント部門の「土木：交通量」</v>
      </c>
      <c r="Q8" s="34" t="str">
        <f t="shared" si="1"/>
        <v>設計委託</v>
      </c>
    </row>
    <row r="9" spans="1:17" x14ac:dyDescent="0.5">
      <c r="A9" s="7">
        <v>42</v>
      </c>
      <c r="B9" s="7" t="s">
        <v>99</v>
      </c>
      <c r="C9" s="7" t="s">
        <v>91</v>
      </c>
      <c r="D9" s="7">
        <v>95</v>
      </c>
      <c r="E9" s="63" t="s">
        <v>129</v>
      </c>
      <c r="F9" s="63" t="s">
        <v>130</v>
      </c>
      <c r="G9" s="63" t="s">
        <v>113</v>
      </c>
      <c r="H9" s="63">
        <v>642</v>
      </c>
      <c r="I9" s="63" t="s">
        <v>131</v>
      </c>
      <c r="J9" s="63" t="s">
        <v>132</v>
      </c>
      <c r="K9" s="63"/>
      <c r="L9" s="63"/>
      <c r="M9" s="63" t="s">
        <v>133</v>
      </c>
      <c r="N9" s="63" t="s">
        <v>123</v>
      </c>
      <c r="O9" s="64">
        <v>14139268</v>
      </c>
      <c r="P9" s="9" t="str">
        <f t="shared" si="0"/>
        <v>測量コンサルタント部門の「建築：建築調査」</v>
      </c>
      <c r="Q9" s="34" t="str">
        <f t="shared" si="1"/>
        <v>設計委託</v>
      </c>
    </row>
    <row r="10" spans="1:17" x14ac:dyDescent="0.5">
      <c r="A10" s="7">
        <v>43</v>
      </c>
      <c r="B10" s="7" t="s">
        <v>99</v>
      </c>
      <c r="C10" s="7" t="s">
        <v>91</v>
      </c>
      <c r="D10" s="7">
        <v>96</v>
      </c>
      <c r="E10" s="63" t="s">
        <v>134</v>
      </c>
      <c r="F10" s="63" t="s">
        <v>135</v>
      </c>
      <c r="G10" s="63" t="s">
        <v>113</v>
      </c>
      <c r="H10" s="63">
        <v>655</v>
      </c>
      <c r="I10" s="63" t="s">
        <v>136</v>
      </c>
      <c r="J10" s="63" t="s">
        <v>137</v>
      </c>
      <c r="K10" s="63"/>
      <c r="L10" s="63"/>
      <c r="M10" s="63" t="s">
        <v>138</v>
      </c>
      <c r="N10" s="63" t="s">
        <v>123</v>
      </c>
      <c r="O10" s="64">
        <v>29986000</v>
      </c>
      <c r="P10" s="9" t="str">
        <f t="shared" si="0"/>
        <v>測量コンサルタント部門の「土木：都市計画及び地方計画」</v>
      </c>
      <c r="Q10" s="34" t="str">
        <f t="shared" si="1"/>
        <v>設計委託</v>
      </c>
    </row>
    <row r="11" spans="1:17" x14ac:dyDescent="0.5">
      <c r="A11" s="7"/>
      <c r="B11" s="7"/>
      <c r="C11" s="7"/>
      <c r="D11" s="7"/>
      <c r="E11" s="63"/>
      <c r="F11" s="63"/>
      <c r="G11" s="63"/>
      <c r="H11" s="63"/>
      <c r="I11" s="63"/>
      <c r="J11" s="63"/>
      <c r="K11" s="63"/>
      <c r="L11" s="63"/>
      <c r="M11" s="63"/>
      <c r="N11" s="63"/>
      <c r="O11" s="64"/>
      <c r="P11" s="9">
        <f t="shared" si="0"/>
        <v>0</v>
      </c>
      <c r="Q11" s="34">
        <f t="shared" si="1"/>
        <v>0</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 悟</dc:creator>
  <cp:lastModifiedBy>宮 悟</cp:lastModifiedBy>
  <cp:lastPrinted>2026-06-03T09:38:57Z</cp:lastPrinted>
  <dcterms:created xsi:type="dcterms:W3CDTF">2021-04-27T23:25:00Z</dcterms:created>
  <dcterms:modified xsi:type="dcterms:W3CDTF">2026-06-03T09:39:06Z</dcterms:modified>
</cp:coreProperties>
</file>