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29130 契約課\2班\"/>
    </mc:Choice>
  </mc:AlternateContent>
  <xr:revisionPtr revIDLastSave="0" documentId="13_ncr:1_{8758D85E-E96E-449D-97B5-7EAED81AE13A}" xr6:coauthVersionLast="47" xr6:coauthVersionMax="47" xr10:uidLastSave="{00000000-0000-0000-0000-000000000000}"/>
  <workbookProtection workbookAlgorithmName="SHA-512" workbookHashValue="L3De3DwkXn6iHZsz4frG+0SD/sdrZEokfxsgFLjw8i6OAIkm8pOTEGTbYdMdQuDFPZNtV1zZQVHgIX2JgR3QAA==" workbookSaltValue="DQp7DWmx8dl090pzOpSS8A==" workbookSpinCount="100000" lockStructure="1"/>
  <bookViews>
    <workbookView xWindow="-108" yWindow="-108" windowWidth="23256" windowHeight="12456"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6" i="4"/>
  <c r="Q59" i="4"/>
  <c r="P59" i="4"/>
  <c r="Q58" i="4"/>
  <c r="P58" i="4"/>
  <c r="Q57" i="4"/>
  <c r="P57" i="4"/>
  <c r="Q56" i="4"/>
  <c r="Q54" i="4" l="1"/>
  <c r="P54" i="4"/>
  <c r="Q53" i="4"/>
  <c r="P53" i="4"/>
  <c r="Q52" i="4"/>
  <c r="P52" i="4"/>
  <c r="Q51" i="4"/>
  <c r="P51" i="4"/>
  <c r="Q50" i="4"/>
  <c r="P50" i="4"/>
  <c r="Q49" i="4"/>
  <c r="P49" i="4"/>
  <c r="Q48" i="4"/>
  <c r="P48" i="4"/>
  <c r="D59" i="5" l="1"/>
  <c r="D58" i="5"/>
  <c r="P45" i="4"/>
  <c r="P41" i="4"/>
  <c r="P37" i="4"/>
  <c r="P33" i="4"/>
  <c r="Q39" i="4"/>
  <c r="P39" i="4"/>
  <c r="Q38" i="4"/>
  <c r="P38" i="4"/>
  <c r="Q37" i="4"/>
  <c r="Q36" i="4"/>
  <c r="P36" i="4"/>
  <c r="Q35" i="4"/>
  <c r="P35" i="4"/>
  <c r="Q34" i="4"/>
  <c r="P34" i="4"/>
  <c r="Q33" i="4"/>
  <c r="Q32" i="4"/>
  <c r="P32" i="4"/>
  <c r="Q44" i="4"/>
  <c r="P44" i="4"/>
  <c r="Q43" i="4"/>
  <c r="P43" i="4"/>
  <c r="Q42" i="4"/>
  <c r="P42" i="4"/>
  <c r="Q41" i="4"/>
  <c r="Q40" i="4"/>
  <c r="P40" i="4"/>
  <c r="Q55" i="4"/>
  <c r="P55" i="4"/>
  <c r="Q47" i="4"/>
  <c r="P47" i="4"/>
  <c r="Q46" i="4"/>
  <c r="P46" i="4"/>
  <c r="Q45" i="4"/>
  <c r="D20" i="8" l="1"/>
  <c r="D19" i="8"/>
  <c r="D1" i="8"/>
  <c r="Q3" i="4" l="1"/>
  <c r="P3" i="4" l="1"/>
  <c r="Q21" i="4"/>
  <c r="P21" i="4"/>
  <c r="Q13" i="4"/>
  <c r="P13" i="4"/>
  <c r="P24" i="4"/>
  <c r="Q24" i="4"/>
  <c r="P16" i="4"/>
  <c r="Q16" i="4"/>
  <c r="Q9" i="4"/>
  <c r="P9" i="4"/>
  <c r="Q23" i="4"/>
  <c r="P23" i="4"/>
  <c r="Q11" i="4"/>
  <c r="P11" i="4"/>
  <c r="Q25" i="4"/>
  <c r="P25" i="4"/>
  <c r="D20" i="5"/>
  <c r="D19" i="5"/>
  <c r="Q28" i="4"/>
  <c r="P28" i="4"/>
  <c r="Q20" i="4"/>
  <c r="P20" i="4"/>
  <c r="Q12" i="4"/>
  <c r="P12" i="4"/>
  <c r="P6" i="4"/>
  <c r="Q6" i="4"/>
  <c r="Q31" i="4"/>
  <c r="P31" i="4"/>
  <c r="Q27" i="4"/>
  <c r="P27" i="4"/>
  <c r="Q19" i="4"/>
  <c r="P19" i="4"/>
  <c r="Q15" i="4"/>
  <c r="P15" i="4"/>
  <c r="Q8" i="4"/>
  <c r="P8" i="4"/>
  <c r="P30" i="4"/>
  <c r="Q30" i="4"/>
  <c r="Q26" i="4"/>
  <c r="P26" i="4"/>
  <c r="P22" i="4"/>
  <c r="Q22" i="4"/>
  <c r="Q18" i="4"/>
  <c r="P18" i="4"/>
  <c r="Q14" i="4"/>
  <c r="P14" i="4"/>
  <c r="Q10" i="4"/>
  <c r="P10" i="4"/>
  <c r="Q5" i="4"/>
  <c r="P5" i="4"/>
  <c r="Q29" i="4"/>
  <c r="P29" i="4"/>
  <c r="Q17" i="4"/>
  <c r="P17" i="4"/>
  <c r="Q7" i="4"/>
  <c r="P7" i="4"/>
  <c r="Q4" i="4"/>
  <c r="P4" i="4"/>
  <c r="D1" i="5" l="1"/>
</calcChain>
</file>

<file path=xl/sharedStrings.xml><?xml version="1.0" encoding="utf-8"?>
<sst xmlns="http://schemas.openxmlformats.org/spreadsheetml/2006/main" count="275" uniqueCount="145">
  <si>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</si>
  <si>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</si>
  <si>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</si>
  <si>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</si>
  <si>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</si>
  <si>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</si>
  <si>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</si>
  <si>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</si>
  <si>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</si>
  <si>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</si>
  <si>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</si>
  <si>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</si>
  <si>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</si>
  <si>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</si>
  <si>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</si>
  <si>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</si>
  <si>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</si>
  <si>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</si>
  <si>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</si>
  <si>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</si>
  <si>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</si>
  <si>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</si>
  <si>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</si>
  <si>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</si>
  <si>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</si>
  <si>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</si>
  <si>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</si>
  <si>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</si>
  <si>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</si>
  <si>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</si>
  <si>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</si>
  <si>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</si>
  <si>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</si>
  <si>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</si>
  <si>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</si>
  <si>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</si>
  <si>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</si>
  <si>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</si>
  <si>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</si>
  <si>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</si>
  <si>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</si>
  <si>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</si>
  <si>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</si>
  <si>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</si>
  <si>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</si>
  <si>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</si>
  <si>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</si>
  <si>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</si>
  <si>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</si>
  <si>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</si>
  <si>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</si>
  <si>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</si>
  <si>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</si>
  <si>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</si>
  <si>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</si>
  <si>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</si>
  <si>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</si>
  <si>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</si>
  <si>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</si>
  <si>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</si>
  <si>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</si>
  <si>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</si>
  <si>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</si>
  <si>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</si>
  <si>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</si>
  <si>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</si>
  <si>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</si>
  <si>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</si>
  <si>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</si>
  <si>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</si>
  <si>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</si>
  <si>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</si>
  <si>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</si>
  <si>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</si>
  <si>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</si>
  <si>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</si>
  <si>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</si>
  <si>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</si>
  <si>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</si>
  <si>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</si>
  <si>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</si>
  <si>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</si>
  <si>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</si>
  <si>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</si>
  <si>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</si>
  <si>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</si>
  <si>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</si>
  <si>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</si>
  <si>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</si>
  <si>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</si>
  <si>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</si>
  <si>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</si>
  <si>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長津川排水区上流区域実施設計業務委託（Ｒ８）</t>
  </si>
  <si>
    <t>松戸市　松戸新田　地先</t>
  </si>
  <si>
    <t>宮・水本</t>
  </si>
  <si>
    <t>下水道整備課</t>
  </si>
  <si>
    <t>根来侑助</t>
    <rPh sb="0" eb="2">
      <t>ネゴロ</t>
    </rPh>
    <rPh sb="3" eb="4">
      <t>タス</t>
    </rPh>
    <phoneticPr fontId="6"/>
  </si>
  <si>
    <t>測量コンサルタント部門の「土木：下水道」</t>
  </si>
  <si>
    <t>業務委託</t>
  </si>
  <si>
    <t>松戸市立小学校給食備品点検業務委託</t>
  </si>
  <si>
    <t>松戸市教育委員会指定場所</t>
  </si>
  <si>
    <t>学校財務課・学校給食担当室</t>
  </si>
  <si>
    <t>氏家空澄</t>
    <rPh sb="0" eb="2">
      <t>ウジイエ</t>
    </rPh>
    <rPh sb="2" eb="3">
      <t>ソラ</t>
    </rPh>
    <rPh sb="3" eb="4">
      <t>ス</t>
    </rPh>
    <phoneticPr fontId="6"/>
  </si>
  <si>
    <t>「機器保守」、「その他委託」又は「建物設備等保守・修繕」のいずれかの部門の「その他」の具体的取扱品名において、「厨房」を含む内容</t>
  </si>
  <si>
    <t>市川第４－４処理分区準幹線実施設計業務委託（Ｒ８－２）</t>
  </si>
  <si>
    <t>松戸市　高塚新田　地先</t>
  </si>
  <si>
    <t>山口恭平</t>
    <rPh sb="0" eb="2">
      <t>ヤマグチ</t>
    </rPh>
    <rPh sb="2" eb="4">
      <t>キョウヘイ</t>
    </rPh>
    <phoneticPr fontId="6"/>
  </si>
  <si>
    <t>市川第４－４処理分区準幹線実施設計業務委託（Ｒ８－１）</t>
  </si>
  <si>
    <t>林駿介</t>
    <rPh sb="0" eb="1">
      <t>ハヤシ</t>
    </rPh>
    <rPh sb="1" eb="3">
      <t>シュンスケ</t>
    </rPh>
    <phoneticPr fontId="6"/>
  </si>
  <si>
    <t>松戸市立博物館観覧料徴収業務等委託</t>
  </si>
  <si>
    <t>松戸市千駄堀６７１番地　松戸市立博物館</t>
  </si>
  <si>
    <t>文化財保存活用課</t>
  </si>
  <si>
    <t>小松真理子</t>
    <rPh sb="0" eb="2">
      <t>コマツ</t>
    </rPh>
    <rPh sb="2" eb="5">
      <t>マリコ</t>
    </rPh>
    <phoneticPr fontId="6"/>
  </si>
  <si>
    <t>「警備・受付・施設運営」部門の「受付・案内」</t>
  </si>
  <si>
    <t>紙敷川中流排水整備実施設計業務委託</t>
  </si>
  <si>
    <t>松戸市紙敷一丁目３９番地先</t>
  </si>
  <si>
    <t>河川清流課</t>
  </si>
  <si>
    <t>小林慎之介</t>
    <rPh sb="0" eb="2">
      <t>コバヤシ</t>
    </rPh>
    <rPh sb="2" eb="5">
      <t>シンノスケ</t>
    </rPh>
    <phoneticPr fontId="6"/>
  </si>
  <si>
    <t>測量コンサルタント部門の「土木：河川砂防」</t>
  </si>
  <si>
    <t>常盤平終末処理場延命化改築基本設計業務委託（その２）</t>
  </si>
  <si>
    <t>松戸市常盤平松葉町１番地３</t>
  </si>
  <si>
    <t>下水道維持課</t>
  </si>
  <si>
    <t>松本健一</t>
    <rPh sb="0" eb="2">
      <t>マツモト</t>
    </rPh>
    <rPh sb="2" eb="4">
      <t>ケンイチ</t>
    </rPh>
    <phoneticPr fontId="6"/>
  </si>
  <si>
    <t>市川市大町第２排水区整備事業用地測量業務委託</t>
  </si>
  <si>
    <t>松戸市紙敷三丁目地先　外</t>
  </si>
  <si>
    <t>小山雄紀</t>
    <rPh sb="0" eb="2">
      <t>コヤマ</t>
    </rPh>
    <rPh sb="2" eb="3">
      <t>オス</t>
    </rPh>
    <rPh sb="3" eb="4">
      <t>キ</t>
    </rPh>
    <phoneticPr fontId="6"/>
  </si>
  <si>
    <t>用地課</t>
    <rPh sb="0" eb="2">
      <t>ヨウチ</t>
    </rPh>
    <rPh sb="2" eb="3">
      <t>カ</t>
    </rPh>
    <phoneticPr fontId="6"/>
  </si>
  <si>
    <t>長谷川篤</t>
    <rPh sb="0" eb="3">
      <t>ハセガワ</t>
    </rPh>
    <rPh sb="3" eb="4">
      <t>アツシ</t>
    </rPh>
    <phoneticPr fontId="6"/>
  </si>
  <si>
    <t>測量コンサルタント部門の「測量：測量一般」</t>
  </si>
  <si>
    <t>松戸市営八ケ崎住宅解体工事に伴う設計業務委託</t>
  </si>
  <si>
    <t>松戸市八ケ崎四丁目１３番地</t>
  </si>
  <si>
    <t>保坂・神居</t>
  </si>
  <si>
    <t>住宅政策課</t>
  </si>
  <si>
    <t>清水　威</t>
    <rPh sb="0" eb="2">
      <t>シミズ</t>
    </rPh>
    <rPh sb="3" eb="4">
      <t>イ</t>
    </rPh>
    <phoneticPr fontId="6"/>
  </si>
  <si>
    <t>建築保全課</t>
    <rPh sb="0" eb="5">
      <t>ケンチクホゼンカ</t>
    </rPh>
    <phoneticPr fontId="6"/>
  </si>
  <si>
    <t>鈴木　芳</t>
    <rPh sb="0" eb="2">
      <t>スズキ</t>
    </rPh>
    <rPh sb="3" eb="4">
      <t>カオル</t>
    </rPh>
    <phoneticPr fontId="6"/>
  </si>
  <si>
    <t>測量コンサルタント部門の「建築一般」</t>
  </si>
  <si>
    <t/>
  </si>
  <si>
    <t>松戸市営八ケ崎住宅解体工事に伴う家屋等事前調査業務委託</t>
  </si>
  <si>
    <t>松戸市八ケ崎四丁目６番地１　外</t>
  </si>
  <si>
    <t>測量・コンサルタント部門の「補償：事業損失」、「補償：補償関連」及び「補償：総合補償」すべて</t>
  </si>
  <si>
    <t>横須賀紙敷線（河原塚）雨水調整池修正設計業務委託</t>
  </si>
  <si>
    <t>松戸市紙敷１０５番地先</t>
  </si>
  <si>
    <t>道路建設課</t>
  </si>
  <si>
    <t>横屋　昌多</t>
    <rPh sb="0" eb="2">
      <t>ヨコヤ</t>
    </rPh>
    <rPh sb="3" eb="4">
      <t>マサ</t>
    </rPh>
    <rPh sb="4" eb="5">
      <t>オオ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</si>
</sst>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G6" sqref="G6"/>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98" t="str">
        <f>IFERROR(VLOOKUP(D18,非表示にするよ!D:P,13,0),"")</f>
        <v/>
      </c>
      <c r="E1" s="98"/>
      <c r="F1" s="98"/>
      <c r="G1" s="98"/>
      <c r="H1" s="10"/>
    </row>
    <row r="2" spans="2:10" ht="19.95" customHeight="1" x14ac:dyDescent="0.45">
      <c r="B2" s="70" t="s">
        <v>0</v>
      </c>
      <c r="C2" s="99"/>
      <c r="D2" s="99"/>
      <c r="E2" s="99"/>
      <c r="F2" s="99"/>
      <c r="G2" s="99"/>
      <c r="H2" s="71"/>
    </row>
    <row r="3" spans="2:10" ht="19.95" customHeight="1" x14ac:dyDescent="0.45">
      <c r="B3" s="84" t="s">
        <v>82</v>
      </c>
      <c r="C3" s="85"/>
      <c r="D3" s="85"/>
      <c r="E3" s="85"/>
      <c r="F3" s="85"/>
      <c r="G3" s="85"/>
      <c r="H3" s="86"/>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25"/>
      <c r="H6" s="12"/>
    </row>
    <row r="7" spans="2:10" ht="19.95" customHeight="1" x14ac:dyDescent="0.45">
      <c r="B7" s="100" t="s">
        <v>18</v>
      </c>
      <c r="C7" s="101"/>
      <c r="D7" s="101"/>
      <c r="E7" s="101"/>
      <c r="F7" s="101"/>
      <c r="G7" s="25"/>
      <c r="H7" s="12"/>
    </row>
    <row r="8" spans="2:10" ht="19.95" customHeight="1" x14ac:dyDescent="0.45">
      <c r="B8" s="100" t="s">
        <v>19</v>
      </c>
      <c r="C8" s="101"/>
      <c r="D8" s="101"/>
      <c r="E8" s="101"/>
      <c r="F8" s="101"/>
      <c r="G8" s="25"/>
      <c r="H8" s="12"/>
      <c r="J8" s="38"/>
    </row>
    <row r="9" spans="2:10" ht="19.95" customHeight="1" x14ac:dyDescent="0.45">
      <c r="B9" s="84"/>
      <c r="C9" s="85"/>
      <c r="D9" s="85"/>
      <c r="E9" s="85"/>
      <c r="F9" s="85"/>
      <c r="G9" s="85"/>
      <c r="H9" s="86"/>
    </row>
    <row r="10" spans="2:10" ht="19.95" customHeight="1" x14ac:dyDescent="0.45">
      <c r="B10" s="74" t="s">
        <v>41</v>
      </c>
      <c r="C10" s="75"/>
      <c r="D10" s="75"/>
      <c r="E10" s="75"/>
      <c r="F10" s="75"/>
      <c r="G10" s="75"/>
      <c r="H10" s="76"/>
    </row>
    <row r="11" spans="2:10" ht="19.95" customHeight="1" x14ac:dyDescent="0.45">
      <c r="B11" s="74" t="s">
        <v>40</v>
      </c>
      <c r="C11" s="75"/>
      <c r="D11" s="75"/>
      <c r="E11" s="75"/>
      <c r="F11" s="75"/>
      <c r="G11" s="75"/>
      <c r="H11" s="76"/>
    </row>
    <row r="12" spans="2:10" ht="19.95" customHeight="1" x14ac:dyDescent="0.45">
      <c r="B12" s="74" t="s">
        <v>20</v>
      </c>
      <c r="C12" s="75"/>
      <c r="D12" s="75"/>
      <c r="E12" s="75"/>
      <c r="F12" s="75"/>
      <c r="G12" s="75"/>
      <c r="H12" s="76"/>
    </row>
    <row r="13" spans="2:10" ht="20.100000000000001" customHeight="1" x14ac:dyDescent="0.45">
      <c r="B13" s="74" t="s">
        <v>87</v>
      </c>
      <c r="C13" s="75"/>
      <c r="D13" s="75"/>
      <c r="E13" s="75"/>
      <c r="F13" s="75"/>
      <c r="G13" s="75"/>
      <c r="H13" s="76"/>
    </row>
    <row r="14" spans="2:10" ht="20.100000000000001" customHeight="1" x14ac:dyDescent="0.45">
      <c r="B14" s="74" t="s">
        <v>88</v>
      </c>
      <c r="C14" s="75"/>
      <c r="D14" s="75"/>
      <c r="E14" s="75"/>
      <c r="F14" s="75"/>
      <c r="G14" s="75"/>
      <c r="H14" s="76"/>
    </row>
    <row r="15" spans="2:10" ht="20.100000000000001" customHeight="1" x14ac:dyDescent="0.45">
      <c r="B15" s="91" t="s">
        <v>89</v>
      </c>
      <c r="C15" s="92"/>
      <c r="D15" s="92"/>
      <c r="E15" s="92"/>
      <c r="F15" s="92"/>
      <c r="G15" s="92"/>
      <c r="H15" s="93"/>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15"/>
      <c r="E18" s="16" t="s">
        <v>14</v>
      </c>
      <c r="F18" s="16"/>
      <c r="G18" s="16"/>
      <c r="H18" s="12"/>
    </row>
    <row r="19" spans="2:8" ht="19.95" customHeight="1" x14ac:dyDescent="0.45">
      <c r="B19" s="13" t="s">
        <v>16</v>
      </c>
      <c r="C19" s="16"/>
      <c r="D19" s="90" t="str">
        <f>IFERROR(VLOOKUP($D$18,非表示にするよ!D:E,2,0),"")</f>
        <v/>
      </c>
      <c r="E19" s="90"/>
      <c r="F19" s="90"/>
      <c r="G19" s="90"/>
      <c r="H19" s="12"/>
    </row>
    <row r="20" spans="2:8" ht="19.95" customHeight="1" x14ac:dyDescent="0.45">
      <c r="B20" s="13" t="s">
        <v>17</v>
      </c>
      <c r="C20" s="16"/>
      <c r="D20" s="90" t="str">
        <f>IFERROR(VLOOKUP($D$18,非表示にするよ!D:F,3,0),"")</f>
        <v/>
      </c>
      <c r="E20" s="90"/>
      <c r="F20" s="90"/>
      <c r="G20" s="90"/>
      <c r="H20" s="12"/>
    </row>
    <row r="21" spans="2:8" ht="19.95" customHeight="1" x14ac:dyDescent="0.45">
      <c r="B21" s="84" t="s">
        <v>70</v>
      </c>
      <c r="C21" s="85"/>
      <c r="D21" s="85"/>
      <c r="E21" s="85"/>
      <c r="F21" s="85"/>
      <c r="G21" s="85"/>
      <c r="H21" s="86"/>
    </row>
    <row r="22" spans="2:8" ht="19.5" customHeight="1" x14ac:dyDescent="0.45">
      <c r="B22" s="17"/>
      <c r="C22" s="18" t="s">
        <v>74</v>
      </c>
      <c r="D22" s="82"/>
      <c r="E22" s="83"/>
      <c r="F22" s="19" t="s">
        <v>4</v>
      </c>
      <c r="G22" s="20"/>
      <c r="H22" s="28"/>
    </row>
    <row r="23" spans="2:8" ht="6.9" customHeight="1" x14ac:dyDescent="0.45">
      <c r="B23" s="17"/>
      <c r="C23" s="31"/>
      <c r="D23" s="40"/>
      <c r="E23" s="40"/>
      <c r="F23" s="32"/>
      <c r="G23" s="41"/>
      <c r="H23" s="39"/>
    </row>
    <row r="24" spans="2:8" ht="33" customHeight="1" x14ac:dyDescent="0.45">
      <c r="B24" s="84" t="s">
        <v>75</v>
      </c>
      <c r="C24" s="85"/>
      <c r="D24" s="85"/>
      <c r="E24" s="85"/>
      <c r="F24" s="85"/>
      <c r="G24" s="85"/>
      <c r="H24" s="86"/>
    </row>
    <row r="25" spans="2:8" ht="19.95" customHeight="1" x14ac:dyDescent="0.45">
      <c r="B25" s="26"/>
      <c r="C25" s="21" t="s">
        <v>5</v>
      </c>
      <c r="D25" s="68" t="s">
        <v>6</v>
      </c>
      <c r="E25" s="69"/>
      <c r="F25" s="21" t="s">
        <v>7</v>
      </c>
      <c r="G25" s="21" t="s">
        <v>8</v>
      </c>
      <c r="H25" s="28"/>
    </row>
    <row r="26" spans="2:8" ht="20.399999999999999" customHeight="1" x14ac:dyDescent="0.45">
      <c r="B26" s="84"/>
      <c r="C26" s="80"/>
      <c r="D26" s="70"/>
      <c r="E26" s="71"/>
      <c r="F26" s="22"/>
      <c r="G26" s="65" t="s">
        <v>83</v>
      </c>
      <c r="H26" s="28"/>
    </row>
    <row r="27" spans="2:8" ht="19.95" customHeight="1" x14ac:dyDescent="0.45">
      <c r="B27" s="84"/>
      <c r="C27" s="81"/>
      <c r="D27" s="72"/>
      <c r="E27" s="73"/>
      <c r="F27" s="23" t="s">
        <v>9</v>
      </c>
      <c r="G27" s="66" t="s">
        <v>50</v>
      </c>
      <c r="H27" s="28"/>
    </row>
    <row r="28" spans="2:8" ht="2.1" customHeight="1" x14ac:dyDescent="0.45">
      <c r="B28" s="17"/>
      <c r="C28" s="31"/>
      <c r="D28" s="27"/>
      <c r="E28" s="27"/>
      <c r="F28" s="32"/>
      <c r="G28" s="33"/>
      <c r="H28" s="28"/>
    </row>
    <row r="29" spans="2:8" ht="19.95" customHeight="1" x14ac:dyDescent="0.45">
      <c r="B29" s="87" t="s">
        <v>45</v>
      </c>
      <c r="C29" s="88"/>
      <c r="D29" s="88"/>
      <c r="E29" s="88"/>
      <c r="F29" s="88"/>
      <c r="G29" s="88"/>
      <c r="H29" s="89"/>
    </row>
    <row r="30" spans="2:8" ht="26.4" customHeight="1" x14ac:dyDescent="0.45">
      <c r="B30" s="87"/>
      <c r="C30" s="88"/>
      <c r="D30" s="88"/>
      <c r="E30" s="88"/>
      <c r="F30" s="88"/>
      <c r="G30" s="88"/>
      <c r="H30" s="89"/>
    </row>
    <row r="31" spans="2:8" ht="19.95" customHeight="1" x14ac:dyDescent="0.45">
      <c r="B31" s="26"/>
      <c r="C31" s="21" t="s">
        <v>5</v>
      </c>
      <c r="D31" s="68" t="s">
        <v>6</v>
      </c>
      <c r="E31" s="69"/>
      <c r="F31" s="21" t="s">
        <v>7</v>
      </c>
      <c r="G31" s="21" t="s">
        <v>8</v>
      </c>
      <c r="H31" s="28"/>
    </row>
    <row r="32" spans="2:8" ht="19.95" customHeight="1" x14ac:dyDescent="0.45">
      <c r="B32" s="26"/>
      <c r="C32" s="80"/>
      <c r="D32" s="70"/>
      <c r="E32" s="71"/>
      <c r="F32" s="22"/>
      <c r="G32" s="28" t="s">
        <v>83</v>
      </c>
      <c r="H32" s="28"/>
    </row>
    <row r="33" spans="2:8" ht="19.95" customHeight="1" x14ac:dyDescent="0.45">
      <c r="B33" s="26"/>
      <c r="C33" s="81"/>
      <c r="D33" s="72"/>
      <c r="E33" s="73"/>
      <c r="F33" s="23" t="s">
        <v>9</v>
      </c>
      <c r="G33" s="30" t="s">
        <v>50</v>
      </c>
      <c r="H33" s="28"/>
    </row>
    <row r="34" spans="2:8" ht="19.95" customHeight="1" x14ac:dyDescent="0.45">
      <c r="B34" s="26"/>
      <c r="C34" s="21" t="s">
        <v>5</v>
      </c>
      <c r="D34" s="68" t="s">
        <v>6</v>
      </c>
      <c r="E34" s="69"/>
      <c r="F34" s="21" t="s">
        <v>7</v>
      </c>
      <c r="G34" s="21" t="s">
        <v>8</v>
      </c>
      <c r="H34" s="28"/>
    </row>
    <row r="35" spans="2:8" ht="19.95" customHeight="1" x14ac:dyDescent="0.45">
      <c r="B35" s="26"/>
      <c r="C35" s="80"/>
      <c r="D35" s="70"/>
      <c r="E35" s="71"/>
      <c r="F35" s="22"/>
      <c r="G35" s="28" t="s">
        <v>83</v>
      </c>
      <c r="H35" s="28"/>
    </row>
    <row r="36" spans="2:8" ht="19.95" customHeight="1" x14ac:dyDescent="0.45">
      <c r="B36" s="26"/>
      <c r="C36" s="81"/>
      <c r="D36" s="72"/>
      <c r="E36" s="73"/>
      <c r="F36" s="23" t="s">
        <v>9</v>
      </c>
      <c r="G36" s="30" t="s">
        <v>50</v>
      </c>
      <c r="H36" s="28"/>
    </row>
    <row r="37" spans="2:8" ht="19.95" customHeight="1" x14ac:dyDescent="0.45">
      <c r="B37" s="84" t="s">
        <v>85</v>
      </c>
      <c r="C37" s="85"/>
      <c r="D37" s="85"/>
      <c r="E37" s="85"/>
      <c r="F37" s="85"/>
      <c r="G37" s="85"/>
      <c r="H37" s="86"/>
    </row>
    <row r="38" spans="2:8" ht="19.95" customHeight="1" x14ac:dyDescent="0.45">
      <c r="B38" s="26"/>
      <c r="C38" s="21" t="s">
        <v>10</v>
      </c>
      <c r="D38" s="82"/>
      <c r="E38" s="83"/>
      <c r="F38" s="21" t="s">
        <v>11</v>
      </c>
      <c r="G38" s="29"/>
      <c r="H38" s="28"/>
    </row>
    <row r="39" spans="2:8" ht="19.95" customHeight="1" x14ac:dyDescent="0.45">
      <c r="B39" s="26"/>
      <c r="C39" s="21" t="s">
        <v>12</v>
      </c>
      <c r="D39" s="82"/>
      <c r="E39" s="83"/>
      <c r="F39" s="21" t="s">
        <v>13</v>
      </c>
      <c r="G39" s="29"/>
      <c r="H39" s="28"/>
    </row>
    <row r="40" spans="2:8" ht="6.9" customHeight="1" x14ac:dyDescent="0.45">
      <c r="B40" s="26"/>
      <c r="C40" s="27"/>
      <c r="D40" s="27"/>
      <c r="E40" s="27"/>
      <c r="F40" s="27"/>
      <c r="G40" s="27"/>
      <c r="H40" s="28"/>
    </row>
    <row r="41" spans="2:8" ht="19.95" customHeight="1" x14ac:dyDescent="0.45">
      <c r="B41" s="74" t="s">
        <v>76</v>
      </c>
      <c r="C41" s="75"/>
      <c r="D41" s="75"/>
      <c r="E41" s="75"/>
      <c r="F41" s="75"/>
      <c r="G41" s="75"/>
      <c r="H41" s="76"/>
    </row>
    <row r="42" spans="2:8" ht="19.95" customHeight="1" x14ac:dyDescent="0.45">
      <c r="B42" s="74" t="s">
        <v>47</v>
      </c>
      <c r="C42" s="75"/>
      <c r="D42" s="75"/>
      <c r="E42" s="75"/>
      <c r="F42" s="75"/>
      <c r="G42" s="75"/>
      <c r="H42" s="76"/>
    </row>
    <row r="43" spans="2:8" ht="34.5" customHeight="1" x14ac:dyDescent="0.45">
      <c r="B43" s="74" t="s">
        <v>84</v>
      </c>
      <c r="C43" s="75"/>
      <c r="D43" s="75"/>
      <c r="E43" s="75"/>
      <c r="F43" s="75"/>
      <c r="G43" s="75"/>
      <c r="H43" s="76"/>
    </row>
    <row r="44" spans="2:8" ht="30" customHeight="1" x14ac:dyDescent="0.45">
      <c r="B44" s="77" t="s">
        <v>46</v>
      </c>
      <c r="C44" s="78"/>
      <c r="D44" s="78"/>
      <c r="E44" s="78"/>
      <c r="F44" s="78"/>
      <c r="G44" s="78"/>
      <c r="H44" s="79"/>
    </row>
    <row r="45" spans="2:8" x14ac:dyDescent="0.45">
      <c r="B45" s="24"/>
      <c r="C45" s="24"/>
    </row>
    <row r="46" spans="2:8" x14ac:dyDescent="0.45">
      <c r="B46" s="97" t="s">
        <v>65</v>
      </c>
      <c r="C46" s="97"/>
      <c r="D46" s="98"/>
      <c r="E46" s="98"/>
      <c r="F46" s="98"/>
      <c r="G46" s="98"/>
      <c r="H46" s="10"/>
    </row>
    <row r="47" spans="2:8" x14ac:dyDescent="0.45">
      <c r="B47" s="70" t="s">
        <v>0</v>
      </c>
      <c r="C47" s="99"/>
      <c r="D47" s="99"/>
      <c r="E47" s="99"/>
      <c r="F47" s="99"/>
      <c r="G47" s="99"/>
      <c r="H47" s="71"/>
    </row>
    <row r="48" spans="2:8" x14ac:dyDescent="0.45">
      <c r="B48" s="84" t="s">
        <v>81</v>
      </c>
      <c r="C48" s="85"/>
      <c r="D48" s="85"/>
      <c r="E48" s="85"/>
      <c r="F48" s="85"/>
      <c r="G48" s="85"/>
      <c r="H48" s="86"/>
    </row>
    <row r="49" spans="2:8" x14ac:dyDescent="0.45">
      <c r="B49" s="84" t="s">
        <v>1</v>
      </c>
      <c r="C49" s="85"/>
      <c r="D49" s="85"/>
      <c r="E49" s="85"/>
      <c r="F49" s="85"/>
      <c r="G49" s="85"/>
      <c r="H49" s="86"/>
    </row>
    <row r="50" spans="2:8" x14ac:dyDescent="0.45">
      <c r="B50" s="84" t="s">
        <v>86</v>
      </c>
      <c r="C50" s="85"/>
      <c r="D50" s="85"/>
      <c r="E50" s="85"/>
      <c r="F50" s="85"/>
      <c r="G50" s="85"/>
      <c r="H50" s="86"/>
    </row>
    <row r="51" spans="2:8" x14ac:dyDescent="0.45">
      <c r="B51" s="100" t="s">
        <v>2</v>
      </c>
      <c r="C51" s="101"/>
      <c r="D51" s="101"/>
      <c r="E51" s="101"/>
      <c r="F51" s="101"/>
      <c r="G51" s="67"/>
      <c r="H51" s="12"/>
    </row>
    <row r="52" spans="2:8" x14ac:dyDescent="0.45">
      <c r="B52" s="100" t="s">
        <v>66</v>
      </c>
      <c r="C52" s="101"/>
      <c r="D52" s="101"/>
      <c r="E52" s="101"/>
      <c r="F52" s="101"/>
      <c r="G52" s="67"/>
      <c r="H52" s="12"/>
    </row>
    <row r="53" spans="2:8" x14ac:dyDescent="0.45">
      <c r="B53" s="100" t="s">
        <v>71</v>
      </c>
      <c r="C53" s="101"/>
      <c r="D53" s="101"/>
      <c r="E53" s="101"/>
      <c r="F53" s="101"/>
      <c r="G53" s="67"/>
      <c r="H53" s="12"/>
    </row>
    <row r="54" spans="2:8" x14ac:dyDescent="0.45">
      <c r="B54" s="84"/>
      <c r="C54" s="85"/>
      <c r="D54" s="85"/>
      <c r="E54" s="85"/>
      <c r="F54" s="85"/>
      <c r="G54" s="85"/>
      <c r="H54" s="86"/>
    </row>
    <row r="55" spans="2:8" x14ac:dyDescent="0.45">
      <c r="B55" s="94" t="s">
        <v>3</v>
      </c>
      <c r="C55" s="95"/>
      <c r="D55" s="95"/>
      <c r="E55" s="95"/>
      <c r="F55" s="95"/>
      <c r="G55" s="95"/>
      <c r="H55" s="96"/>
    </row>
    <row r="56" spans="2:8" x14ac:dyDescent="0.45">
      <c r="B56" s="84" t="s">
        <v>67</v>
      </c>
      <c r="C56" s="85"/>
      <c r="D56" s="85"/>
      <c r="E56" s="85"/>
      <c r="F56" s="85"/>
      <c r="G56" s="85"/>
      <c r="H56" s="86"/>
    </row>
    <row r="57" spans="2:8" x14ac:dyDescent="0.45">
      <c r="B57" s="13" t="s">
        <v>68</v>
      </c>
      <c r="C57" s="14"/>
      <c r="D57" s="15" t="str">
        <f>IF(D18="","",D18)</f>
        <v/>
      </c>
      <c r="E57" s="16" t="s">
        <v>14</v>
      </c>
      <c r="F57" s="16"/>
      <c r="G57" s="16"/>
      <c r="H57" s="12"/>
    </row>
    <row r="58" spans="2:8" x14ac:dyDescent="0.45">
      <c r="B58" s="13" t="s">
        <v>72</v>
      </c>
      <c r="C58" s="16"/>
      <c r="D58" s="90" t="str">
        <f>IFERROR(VLOOKUP(D57,非表示にするよ!D:E,2,0),"")</f>
        <v/>
      </c>
      <c r="E58" s="90"/>
      <c r="F58" s="90"/>
      <c r="G58" s="90"/>
      <c r="H58" s="12"/>
    </row>
    <row r="59" spans="2:8" x14ac:dyDescent="0.45">
      <c r="B59" s="13" t="s">
        <v>69</v>
      </c>
      <c r="C59" s="16"/>
      <c r="D59" s="90" t="str">
        <f>IFERROR(VLOOKUP(D57,非表示にするよ!D:F,3,0),"")</f>
        <v/>
      </c>
      <c r="E59" s="90"/>
      <c r="F59" s="90"/>
      <c r="G59" s="90"/>
      <c r="H59" s="12"/>
    </row>
    <row r="60" spans="2:8" x14ac:dyDescent="0.45">
      <c r="B60" s="13"/>
      <c r="C60" s="16"/>
      <c r="D60" s="61"/>
      <c r="E60" s="61"/>
      <c r="F60" s="61"/>
      <c r="G60" s="61"/>
      <c r="H60" s="12"/>
    </row>
    <row r="61" spans="2:8" x14ac:dyDescent="0.45">
      <c r="B61" s="84" t="s">
        <v>77</v>
      </c>
      <c r="C61" s="85"/>
      <c r="D61" s="85"/>
      <c r="E61" s="85"/>
      <c r="F61" s="85"/>
      <c r="G61" s="85"/>
      <c r="H61" s="86"/>
    </row>
    <row r="62" spans="2:8" x14ac:dyDescent="0.45">
      <c r="B62" s="17"/>
      <c r="C62" s="18" t="s">
        <v>78</v>
      </c>
      <c r="D62" s="82"/>
      <c r="E62" s="83"/>
      <c r="F62" s="19" t="s">
        <v>4</v>
      </c>
      <c r="G62" s="20"/>
      <c r="H62" s="51"/>
    </row>
    <row r="63" spans="2:8" x14ac:dyDescent="0.45">
      <c r="B63" s="17"/>
      <c r="C63" s="48"/>
      <c r="D63" s="52"/>
      <c r="E63" s="52"/>
      <c r="F63" s="32"/>
      <c r="G63" s="53"/>
      <c r="H63" s="51"/>
    </row>
    <row r="64" spans="2:8" x14ac:dyDescent="0.45">
      <c r="B64" s="17"/>
      <c r="C64" s="18" t="s">
        <v>78</v>
      </c>
      <c r="D64" s="82"/>
      <c r="E64" s="83"/>
      <c r="F64" s="19" t="s">
        <v>4</v>
      </c>
      <c r="G64" s="20"/>
      <c r="H64" s="51"/>
    </row>
    <row r="65" spans="2:8" x14ac:dyDescent="0.45">
      <c r="B65" s="17"/>
      <c r="C65" s="48"/>
      <c r="D65" s="52"/>
      <c r="E65" s="52"/>
      <c r="F65" s="32"/>
      <c r="G65" s="53"/>
      <c r="H65" s="51"/>
    </row>
    <row r="66" spans="2:8" x14ac:dyDescent="0.45">
      <c r="B66" s="17"/>
      <c r="C66" s="18" t="s">
        <v>78</v>
      </c>
      <c r="D66" s="82"/>
      <c r="E66" s="83"/>
      <c r="F66" s="19" t="s">
        <v>4</v>
      </c>
      <c r="G66" s="20"/>
      <c r="H66" s="51"/>
    </row>
    <row r="67" spans="2:8" x14ac:dyDescent="0.45">
      <c r="B67" s="17"/>
      <c r="C67" s="48"/>
      <c r="D67" s="52"/>
      <c r="E67" s="52"/>
      <c r="F67" s="32"/>
      <c r="G67" s="53"/>
      <c r="H67" s="51"/>
    </row>
    <row r="68" spans="2:8" x14ac:dyDescent="0.45">
      <c r="B68" s="17"/>
      <c r="C68" s="18" t="s">
        <v>78</v>
      </c>
      <c r="D68" s="82"/>
      <c r="E68" s="83"/>
      <c r="F68" s="19" t="s">
        <v>4</v>
      </c>
      <c r="G68" s="20"/>
      <c r="H68" s="51"/>
    </row>
    <row r="69" spans="2:8" x14ac:dyDescent="0.45">
      <c r="B69" s="17"/>
      <c r="C69" s="48"/>
      <c r="D69" s="52"/>
      <c r="E69" s="52"/>
      <c r="F69" s="32"/>
      <c r="G69" s="53"/>
      <c r="H69" s="51"/>
    </row>
    <row r="70" spans="2:8" x14ac:dyDescent="0.45">
      <c r="B70" s="17"/>
      <c r="C70" s="18" t="s">
        <v>78</v>
      </c>
      <c r="D70" s="82"/>
      <c r="E70" s="83"/>
      <c r="F70" s="19" t="s">
        <v>4</v>
      </c>
      <c r="G70" s="20"/>
      <c r="H70" s="51"/>
    </row>
    <row r="71" spans="2:8" x14ac:dyDescent="0.45">
      <c r="B71" s="17"/>
      <c r="C71" s="48"/>
      <c r="D71" s="52"/>
      <c r="E71" s="52"/>
      <c r="F71" s="32"/>
      <c r="G71" s="53"/>
      <c r="H71" s="51"/>
    </row>
    <row r="72" spans="2:8" x14ac:dyDescent="0.45">
      <c r="B72" s="17"/>
      <c r="C72" s="18" t="s">
        <v>78</v>
      </c>
      <c r="D72" s="82"/>
      <c r="E72" s="83"/>
      <c r="F72" s="19" t="s">
        <v>4</v>
      </c>
      <c r="G72" s="20"/>
      <c r="H72" s="51"/>
    </row>
    <row r="73" spans="2:8" x14ac:dyDescent="0.45">
      <c r="B73" s="17"/>
      <c r="C73" s="48"/>
      <c r="D73" s="52"/>
      <c r="E73" s="52"/>
      <c r="F73" s="32"/>
      <c r="G73" s="53"/>
      <c r="H73" s="51"/>
    </row>
    <row r="74" spans="2:8" x14ac:dyDescent="0.45">
      <c r="B74" s="17"/>
      <c r="C74" s="18" t="s">
        <v>78</v>
      </c>
      <c r="D74" s="82"/>
      <c r="E74" s="83"/>
      <c r="F74" s="19" t="s">
        <v>4</v>
      </c>
      <c r="G74" s="20"/>
      <c r="H74" s="51"/>
    </row>
    <row r="75" spans="2:8" x14ac:dyDescent="0.45">
      <c r="B75" s="17"/>
      <c r="C75" s="48"/>
      <c r="D75" s="52"/>
      <c r="E75" s="52"/>
      <c r="F75" s="32"/>
      <c r="G75" s="53"/>
      <c r="H75" s="51"/>
    </row>
    <row r="76" spans="2:8" x14ac:dyDescent="0.45">
      <c r="B76" s="17"/>
      <c r="C76" s="18" t="s">
        <v>78</v>
      </c>
      <c r="D76" s="82"/>
      <c r="E76" s="83"/>
      <c r="F76" s="19" t="s">
        <v>4</v>
      </c>
      <c r="G76" s="20"/>
      <c r="H76" s="51"/>
    </row>
    <row r="77" spans="2:8" x14ac:dyDescent="0.45">
      <c r="B77" s="17"/>
      <c r="C77" s="48"/>
      <c r="D77" s="52"/>
      <c r="E77" s="52"/>
      <c r="F77" s="32"/>
      <c r="G77" s="53"/>
      <c r="H77" s="51"/>
    </row>
    <row r="78" spans="2:8" x14ac:dyDescent="0.45">
      <c r="B78" s="17"/>
      <c r="C78" s="31"/>
      <c r="D78" s="52"/>
      <c r="E78" s="52"/>
      <c r="F78" s="32"/>
      <c r="G78" s="53"/>
      <c r="H78" s="51"/>
    </row>
    <row r="79" spans="2:8" x14ac:dyDescent="0.45">
      <c r="B79" s="84" t="s">
        <v>85</v>
      </c>
      <c r="C79" s="85"/>
      <c r="D79" s="85"/>
      <c r="E79" s="85"/>
      <c r="F79" s="85"/>
      <c r="G79" s="85"/>
      <c r="H79" s="86"/>
    </row>
    <row r="80" spans="2:8" x14ac:dyDescent="0.45">
      <c r="B80" s="49"/>
      <c r="C80" s="21" t="s">
        <v>10</v>
      </c>
      <c r="D80" s="82"/>
      <c r="E80" s="83"/>
      <c r="F80" s="21" t="s">
        <v>11</v>
      </c>
      <c r="G80" s="29"/>
      <c r="H80" s="51"/>
    </row>
    <row r="81" spans="2:8" x14ac:dyDescent="0.45">
      <c r="B81" s="49"/>
      <c r="C81" s="21" t="s">
        <v>12</v>
      </c>
      <c r="D81" s="82"/>
      <c r="E81" s="83"/>
      <c r="F81" s="21" t="s">
        <v>13</v>
      </c>
      <c r="G81" s="29"/>
      <c r="H81" s="51"/>
    </row>
    <row r="82" spans="2:8" x14ac:dyDescent="0.45">
      <c r="B82" s="49"/>
      <c r="C82" s="50"/>
      <c r="D82" s="50"/>
      <c r="E82" s="50"/>
      <c r="F82" s="50"/>
      <c r="G82" s="50"/>
      <c r="H82" s="51"/>
    </row>
    <row r="83" spans="2:8" ht="18.75" customHeight="1" x14ac:dyDescent="0.45">
      <c r="B83" s="74" t="s">
        <v>76</v>
      </c>
      <c r="C83" s="75"/>
      <c r="D83" s="75"/>
      <c r="E83" s="75"/>
      <c r="F83" s="75"/>
      <c r="G83" s="75"/>
      <c r="H83" s="76"/>
    </row>
    <row r="84" spans="2:8" ht="18.75" customHeight="1" x14ac:dyDescent="0.45">
      <c r="B84" s="74" t="s">
        <v>47</v>
      </c>
      <c r="C84" s="75"/>
      <c r="D84" s="75"/>
      <c r="E84" s="75"/>
      <c r="F84" s="75"/>
      <c r="G84" s="75"/>
      <c r="H84" s="76"/>
    </row>
    <row r="85" spans="2:8" ht="34.5" customHeight="1" x14ac:dyDescent="0.45">
      <c r="B85" s="74" t="s">
        <v>84</v>
      </c>
      <c r="C85" s="75"/>
      <c r="D85" s="75"/>
      <c r="E85" s="75"/>
      <c r="F85" s="75"/>
      <c r="G85" s="75"/>
      <c r="H85" s="76"/>
    </row>
    <row r="86" spans="2:8" ht="30.9" customHeight="1" x14ac:dyDescent="0.45">
      <c r="B86" s="77" t="s">
        <v>46</v>
      </c>
      <c r="C86" s="78"/>
      <c r="D86" s="78"/>
      <c r="E86" s="78"/>
      <c r="F86" s="78"/>
      <c r="G86" s="78"/>
      <c r="H86" s="79"/>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4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116" t="str">
        <f>IFERROR(VLOOKUP(D18,非表示にするよ!D:P,13,0),"")</f>
        <v/>
      </c>
      <c r="E1" s="116"/>
      <c r="F1" s="116"/>
      <c r="G1" s="116"/>
      <c r="H1" s="10"/>
    </row>
    <row r="2" spans="2:10" ht="19.95" customHeight="1" x14ac:dyDescent="0.45">
      <c r="B2" s="70" t="s">
        <v>0</v>
      </c>
      <c r="C2" s="99"/>
      <c r="D2" s="99"/>
      <c r="E2" s="99"/>
      <c r="F2" s="99"/>
      <c r="G2" s="99"/>
      <c r="H2" s="71"/>
    </row>
    <row r="3" spans="2:10" ht="19.95" customHeight="1" x14ac:dyDescent="0.45">
      <c r="B3" s="117" t="s">
        <v>52</v>
      </c>
      <c r="C3" s="118"/>
      <c r="D3" s="118"/>
      <c r="E3" s="118"/>
      <c r="F3" s="118"/>
      <c r="G3" s="118"/>
      <c r="H3" s="119"/>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54" t="s">
        <v>53</v>
      </c>
      <c r="H6" s="12"/>
    </row>
    <row r="7" spans="2:10" ht="19.95" customHeight="1" x14ac:dyDescent="0.45">
      <c r="B7" s="100" t="s">
        <v>18</v>
      </c>
      <c r="C7" s="101"/>
      <c r="D7" s="101"/>
      <c r="E7" s="101"/>
      <c r="F7" s="101"/>
      <c r="G7" s="54" t="s">
        <v>54</v>
      </c>
      <c r="H7" s="12"/>
    </row>
    <row r="8" spans="2:10" ht="19.95" customHeight="1" x14ac:dyDescent="0.45">
      <c r="B8" s="100" t="s">
        <v>19</v>
      </c>
      <c r="C8" s="101"/>
      <c r="D8" s="101"/>
      <c r="E8" s="101"/>
      <c r="F8" s="101"/>
      <c r="G8" s="54" t="s">
        <v>55</v>
      </c>
      <c r="H8" s="12"/>
      <c r="J8" s="38"/>
    </row>
    <row r="9" spans="2:10" ht="19.95" customHeight="1" x14ac:dyDescent="0.45">
      <c r="B9" s="84"/>
      <c r="C9" s="85"/>
      <c r="D9" s="85"/>
      <c r="E9" s="85"/>
      <c r="F9" s="85"/>
      <c r="G9" s="85"/>
      <c r="H9" s="86"/>
    </row>
    <row r="10" spans="2:10" ht="19.95" customHeight="1" x14ac:dyDescent="0.45">
      <c r="B10" s="84" t="s">
        <v>41</v>
      </c>
      <c r="C10" s="85"/>
      <c r="D10" s="85"/>
      <c r="E10" s="85"/>
      <c r="F10" s="85"/>
      <c r="G10" s="85"/>
      <c r="H10" s="86"/>
    </row>
    <row r="11" spans="2:10" ht="19.95" customHeight="1" x14ac:dyDescent="0.45">
      <c r="B11" s="84" t="s">
        <v>40</v>
      </c>
      <c r="C11" s="85"/>
      <c r="D11" s="85"/>
      <c r="E11" s="85"/>
      <c r="F11" s="85"/>
      <c r="G11" s="85"/>
      <c r="H11" s="86"/>
    </row>
    <row r="12" spans="2:10" ht="19.95" customHeight="1" x14ac:dyDescent="0.45">
      <c r="B12" s="84" t="s">
        <v>20</v>
      </c>
      <c r="C12" s="85"/>
      <c r="D12" s="85"/>
      <c r="E12" s="85"/>
      <c r="F12" s="85"/>
      <c r="G12" s="85"/>
      <c r="H12" s="86"/>
    </row>
    <row r="13" spans="2:10" ht="20.100000000000001" customHeight="1" x14ac:dyDescent="0.45">
      <c r="B13" s="84" t="s">
        <v>42</v>
      </c>
      <c r="C13" s="85"/>
      <c r="D13" s="85"/>
      <c r="E13" s="85"/>
      <c r="F13" s="85"/>
      <c r="G13" s="85"/>
      <c r="H13" s="86"/>
    </row>
    <row r="14" spans="2:10" ht="20.100000000000001" customHeight="1" x14ac:dyDescent="0.45">
      <c r="B14" s="84" t="s">
        <v>43</v>
      </c>
      <c r="C14" s="85"/>
      <c r="D14" s="85"/>
      <c r="E14" s="85"/>
      <c r="F14" s="85"/>
      <c r="G14" s="85"/>
      <c r="H14" s="86"/>
    </row>
    <row r="15" spans="2:10" ht="20.100000000000001" customHeight="1" x14ac:dyDescent="0.45">
      <c r="B15" s="113" t="s">
        <v>44</v>
      </c>
      <c r="C15" s="114"/>
      <c r="D15" s="114"/>
      <c r="E15" s="114"/>
      <c r="F15" s="114"/>
      <c r="G15" s="114"/>
      <c r="H15" s="115"/>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62">
        <v>448</v>
      </c>
      <c r="E18" s="16" t="s">
        <v>14</v>
      </c>
      <c r="F18" s="16"/>
      <c r="G18" s="16"/>
      <c r="H18" s="12"/>
    </row>
    <row r="19" spans="2:8" ht="19.95" customHeight="1" x14ac:dyDescent="0.45">
      <c r="B19" s="13" t="s">
        <v>16</v>
      </c>
      <c r="C19" s="16"/>
      <c r="D19" s="112" t="str">
        <f>IFERROR(VLOOKUP($D$18,非表示にするよ!D:E,2,0),"")</f>
        <v/>
      </c>
      <c r="E19" s="112"/>
      <c r="F19" s="112"/>
      <c r="G19" s="112"/>
      <c r="H19" s="12"/>
    </row>
    <row r="20" spans="2:8" ht="19.95" customHeight="1" x14ac:dyDescent="0.45">
      <c r="B20" s="13" t="s">
        <v>17</v>
      </c>
      <c r="C20" s="16"/>
      <c r="D20" s="112" t="str">
        <f>IFERROR(VLOOKUP($D$18,非表示にするよ!D:F,3,0),"")</f>
        <v/>
      </c>
      <c r="E20" s="112"/>
      <c r="F20" s="112"/>
      <c r="G20" s="112"/>
      <c r="H20" s="12"/>
    </row>
    <row r="21" spans="2:8" ht="19.95" customHeight="1" x14ac:dyDescent="0.45">
      <c r="B21" s="84" t="s">
        <v>70</v>
      </c>
      <c r="C21" s="85"/>
      <c r="D21" s="85"/>
      <c r="E21" s="85"/>
      <c r="F21" s="85"/>
      <c r="G21" s="85"/>
      <c r="H21" s="86"/>
    </row>
    <row r="22" spans="2:8" ht="19.5" customHeight="1" x14ac:dyDescent="0.45">
      <c r="B22" s="17"/>
      <c r="C22" s="18" t="s">
        <v>79</v>
      </c>
      <c r="D22" s="105" t="s">
        <v>57</v>
      </c>
      <c r="E22" s="106"/>
      <c r="F22" s="19" t="s">
        <v>4</v>
      </c>
      <c r="G22" s="59" t="s">
        <v>56</v>
      </c>
      <c r="H22" s="44"/>
    </row>
    <row r="23" spans="2:8" ht="12.9" customHeight="1" x14ac:dyDescent="0.45">
      <c r="B23" s="17"/>
      <c r="C23" s="31"/>
      <c r="D23" s="47"/>
      <c r="E23" s="47"/>
      <c r="F23" s="32"/>
      <c r="G23" s="46"/>
      <c r="H23" s="44"/>
    </row>
    <row r="24" spans="2:8" ht="34.5" customHeight="1" x14ac:dyDescent="0.45">
      <c r="B24" s="84" t="s">
        <v>75</v>
      </c>
      <c r="C24" s="85"/>
      <c r="D24" s="85"/>
      <c r="E24" s="85"/>
      <c r="F24" s="85"/>
      <c r="G24" s="85"/>
      <c r="H24" s="86"/>
    </row>
    <row r="25" spans="2:8" ht="19.95" customHeight="1" x14ac:dyDescent="0.45">
      <c r="B25" s="42"/>
      <c r="C25" s="21" t="s">
        <v>5</v>
      </c>
      <c r="D25" s="68" t="s">
        <v>6</v>
      </c>
      <c r="E25" s="69"/>
      <c r="F25" s="21" t="s">
        <v>7</v>
      </c>
      <c r="G25" s="21" t="s">
        <v>8</v>
      </c>
      <c r="H25" s="44"/>
    </row>
    <row r="26" spans="2:8" ht="19.95" customHeight="1" x14ac:dyDescent="0.45">
      <c r="B26" s="84"/>
      <c r="C26" s="107" t="s">
        <v>80</v>
      </c>
      <c r="D26" s="109" t="s">
        <v>58</v>
      </c>
      <c r="E26" s="110"/>
      <c r="F26" s="55" t="s">
        <v>59</v>
      </c>
      <c r="G26" s="56" t="s">
        <v>60</v>
      </c>
      <c r="H26" s="44"/>
    </row>
    <row r="27" spans="2:8" ht="19.95" customHeight="1" x14ac:dyDescent="0.45">
      <c r="B27" s="84"/>
      <c r="C27" s="108"/>
      <c r="D27" s="108"/>
      <c r="E27" s="111"/>
      <c r="F27" s="57" t="s">
        <v>9</v>
      </c>
      <c r="G27" s="58" t="s">
        <v>61</v>
      </c>
      <c r="H27" s="44"/>
    </row>
    <row r="28" spans="2:8" ht="2.1" customHeight="1" x14ac:dyDescent="0.45">
      <c r="B28" s="17"/>
      <c r="C28" s="31"/>
      <c r="D28" s="43"/>
      <c r="E28" s="43"/>
      <c r="F28" s="32"/>
      <c r="G28" s="46"/>
      <c r="H28" s="44"/>
    </row>
    <row r="29" spans="2:8" ht="19.95" customHeight="1" outlineLevel="1" x14ac:dyDescent="0.45">
      <c r="B29" s="87" t="s">
        <v>45</v>
      </c>
      <c r="C29" s="88"/>
      <c r="D29" s="88"/>
      <c r="E29" s="88"/>
      <c r="F29" s="88"/>
      <c r="G29" s="88"/>
      <c r="H29" s="89"/>
    </row>
    <row r="30" spans="2:8" ht="26.4" customHeight="1" outlineLevel="1" x14ac:dyDescent="0.45">
      <c r="B30" s="87"/>
      <c r="C30" s="88"/>
      <c r="D30" s="88"/>
      <c r="E30" s="88"/>
      <c r="F30" s="88"/>
      <c r="G30" s="88"/>
      <c r="H30" s="89"/>
    </row>
    <row r="31" spans="2:8" ht="19.95" customHeight="1" outlineLevel="1" x14ac:dyDescent="0.45">
      <c r="B31" s="42"/>
      <c r="C31" s="21" t="s">
        <v>5</v>
      </c>
      <c r="D31" s="68" t="s">
        <v>6</v>
      </c>
      <c r="E31" s="69"/>
      <c r="F31" s="21" t="s">
        <v>7</v>
      </c>
      <c r="G31" s="21" t="s">
        <v>8</v>
      </c>
      <c r="H31" s="44"/>
    </row>
    <row r="32" spans="2:8" ht="19.95" customHeight="1" outlineLevel="1" x14ac:dyDescent="0.45">
      <c r="B32" s="42"/>
      <c r="C32" s="94"/>
      <c r="D32" s="70"/>
      <c r="E32" s="71"/>
      <c r="F32" s="22"/>
      <c r="G32" s="44" t="s">
        <v>49</v>
      </c>
      <c r="H32" s="44"/>
    </row>
    <row r="33" spans="2:8" ht="19.95" customHeight="1" outlineLevel="1" x14ac:dyDescent="0.45">
      <c r="B33" s="42"/>
      <c r="C33" s="72"/>
      <c r="D33" s="72"/>
      <c r="E33" s="73"/>
      <c r="F33" s="23" t="s">
        <v>9</v>
      </c>
      <c r="G33" s="45" t="s">
        <v>50</v>
      </c>
      <c r="H33" s="44"/>
    </row>
    <row r="34" spans="2:8" ht="19.95" customHeight="1" outlineLevel="1" x14ac:dyDescent="0.45">
      <c r="B34" s="42"/>
      <c r="C34" s="21" t="s">
        <v>5</v>
      </c>
      <c r="D34" s="68" t="s">
        <v>6</v>
      </c>
      <c r="E34" s="69"/>
      <c r="F34" s="21" t="s">
        <v>7</v>
      </c>
      <c r="G34" s="21" t="s">
        <v>8</v>
      </c>
      <c r="H34" s="44"/>
    </row>
    <row r="35" spans="2:8" ht="19.95" customHeight="1" outlineLevel="1" x14ac:dyDescent="0.45">
      <c r="B35" s="42"/>
      <c r="C35" s="94"/>
      <c r="D35" s="70"/>
      <c r="E35" s="71"/>
      <c r="F35" s="22"/>
      <c r="G35" s="44" t="s">
        <v>49</v>
      </c>
      <c r="H35" s="44"/>
    </row>
    <row r="36" spans="2:8" ht="19.95" customHeight="1" outlineLevel="1" x14ac:dyDescent="0.45">
      <c r="B36" s="42"/>
      <c r="C36" s="72"/>
      <c r="D36" s="72"/>
      <c r="E36" s="73"/>
      <c r="F36" s="23" t="s">
        <v>9</v>
      </c>
      <c r="G36" s="45" t="s">
        <v>50</v>
      </c>
      <c r="H36" s="44"/>
    </row>
    <row r="37" spans="2:8" ht="19.95" customHeight="1" x14ac:dyDescent="0.45">
      <c r="B37" s="84" t="s">
        <v>22</v>
      </c>
      <c r="C37" s="85"/>
      <c r="D37" s="85"/>
      <c r="E37" s="85"/>
      <c r="F37" s="85"/>
      <c r="G37" s="85"/>
      <c r="H37" s="86"/>
    </row>
    <row r="38" spans="2:8" ht="19.95" customHeight="1" x14ac:dyDescent="0.45">
      <c r="B38" s="42"/>
      <c r="C38" s="21" t="s">
        <v>10</v>
      </c>
      <c r="D38" s="105" t="s">
        <v>62</v>
      </c>
      <c r="E38" s="106"/>
      <c r="F38" s="21" t="s">
        <v>11</v>
      </c>
      <c r="G38" s="60" t="s">
        <v>63</v>
      </c>
      <c r="H38" s="44"/>
    </row>
    <row r="39" spans="2:8" ht="19.95" customHeight="1" x14ac:dyDescent="0.45">
      <c r="B39" s="42"/>
      <c r="C39" s="21" t="s">
        <v>12</v>
      </c>
      <c r="D39" s="105" t="s">
        <v>64</v>
      </c>
      <c r="E39" s="106"/>
      <c r="F39" s="21" t="s">
        <v>13</v>
      </c>
      <c r="G39" s="60" t="s">
        <v>64</v>
      </c>
      <c r="H39" s="44"/>
    </row>
    <row r="40" spans="2:8" ht="6.9" customHeight="1" x14ac:dyDescent="0.45">
      <c r="B40" s="42"/>
      <c r="C40" s="43"/>
      <c r="D40" s="43"/>
      <c r="E40" s="43"/>
      <c r="F40" s="43"/>
      <c r="G40" s="43"/>
      <c r="H40" s="44"/>
    </row>
    <row r="41" spans="2:8" ht="19.95" customHeight="1" x14ac:dyDescent="0.45">
      <c r="B41" s="84" t="s">
        <v>51</v>
      </c>
      <c r="C41" s="85"/>
      <c r="D41" s="85"/>
      <c r="E41" s="85"/>
      <c r="F41" s="85"/>
      <c r="G41" s="85"/>
      <c r="H41" s="86"/>
    </row>
    <row r="42" spans="2:8" ht="19.95" customHeight="1" x14ac:dyDescent="0.45">
      <c r="B42" s="84" t="s">
        <v>47</v>
      </c>
      <c r="C42" s="85"/>
      <c r="D42" s="85"/>
      <c r="E42" s="85"/>
      <c r="F42" s="85"/>
      <c r="G42" s="85"/>
      <c r="H42" s="86"/>
    </row>
    <row r="43" spans="2:8" ht="30" customHeight="1" x14ac:dyDescent="0.45">
      <c r="B43" s="102" t="s">
        <v>46</v>
      </c>
      <c r="C43" s="103"/>
      <c r="D43" s="103"/>
      <c r="E43" s="103"/>
      <c r="F43" s="103"/>
      <c r="G43" s="103"/>
      <c r="H43" s="104"/>
    </row>
    <row r="44" spans="2:8" x14ac:dyDescent="0.4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59"/>
  <sheetViews>
    <sheetView zoomScaleNormal="100" workbookViewId="0">
      <selection activeCell="A6" sqref="A6:XFD6"/>
    </sheetView>
  </sheetViews>
  <sheetFormatPr defaultRowHeight="18" outlineLevelCol="1" x14ac:dyDescent="0.45"/>
  <cols>
    <col min="1" max="1" width="7.09765625" bestFit="1" customWidth="1"/>
    <col min="3" max="3" width="9" bestFit="1" customWidth="1"/>
    <col min="4" max="4" width="11" bestFit="1" customWidth="1"/>
    <col min="5" max="5" width="71.19921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39</v>
      </c>
      <c r="B3" s="7" t="s">
        <v>90</v>
      </c>
      <c r="C3" s="7" t="s">
        <v>91</v>
      </c>
      <c r="D3" s="7">
        <v>64</v>
      </c>
      <c r="E3" s="63" t="s">
        <v>92</v>
      </c>
      <c r="F3" s="63" t="s">
        <v>93</v>
      </c>
      <c r="G3" s="63" t="s">
        <v>94</v>
      </c>
      <c r="H3" s="63">
        <v>573</v>
      </c>
      <c r="I3" s="63" t="s">
        <v>95</v>
      </c>
      <c r="J3" s="63" t="s">
        <v>96</v>
      </c>
      <c r="K3" s="63"/>
      <c r="L3" s="63"/>
      <c r="M3" s="63" t="s">
        <v>97</v>
      </c>
      <c r="N3" s="63">
        <v>0</v>
      </c>
      <c r="O3" s="64">
        <v>21505000</v>
      </c>
      <c r="P3" s="9" t="str">
        <f>IF(OR(B3="工事",B3="修繕"),M3&amp;N3,M3)</f>
        <v>測量コンサルタント部門の「土木：下水道」</v>
      </c>
      <c r="Q3" s="34" t="str">
        <f>B3</f>
        <v>設計委託</v>
      </c>
    </row>
    <row r="4" spans="1:17" x14ac:dyDescent="0.45">
      <c r="A4" s="7">
        <v>40</v>
      </c>
      <c r="B4" s="7" t="s">
        <v>98</v>
      </c>
      <c r="C4" s="7" t="s">
        <v>91</v>
      </c>
      <c r="D4" s="7">
        <v>65</v>
      </c>
      <c r="E4" s="63" t="s">
        <v>99</v>
      </c>
      <c r="F4" s="63" t="s">
        <v>100</v>
      </c>
      <c r="G4" s="63" t="s">
        <v>94</v>
      </c>
      <c r="H4" s="63">
        <v>565</v>
      </c>
      <c r="I4" s="63" t="s">
        <v>101</v>
      </c>
      <c r="J4" s="63" t="s">
        <v>102</v>
      </c>
      <c r="K4" s="63"/>
      <c r="L4" s="63"/>
      <c r="M4" s="63" t="s">
        <v>103</v>
      </c>
      <c r="N4" s="63">
        <v>0</v>
      </c>
      <c r="O4" s="64">
        <v>1485000</v>
      </c>
      <c r="P4" s="9" t="str">
        <f t="shared" ref="P4:P44" si="0">IF(OR(B4="工事",B4="修繕"),M4&amp;N4,M4)</f>
        <v>「機器保守」、「その他委託」又は「建物設備等保守・修繕」のいずれかの部門の「その他」の具体的取扱品名において、「厨房」を含む内容</v>
      </c>
      <c r="Q4" s="34" t="str">
        <f t="shared" ref="Q4:Q44" si="1">B4</f>
        <v>業務委託</v>
      </c>
    </row>
    <row r="5" spans="1:17" x14ac:dyDescent="0.45">
      <c r="A5" s="7">
        <v>42</v>
      </c>
      <c r="B5" s="7" t="s">
        <v>90</v>
      </c>
      <c r="C5" s="7" t="s">
        <v>91</v>
      </c>
      <c r="D5" s="7">
        <v>69</v>
      </c>
      <c r="E5" s="63" t="s">
        <v>104</v>
      </c>
      <c r="F5" s="63" t="s">
        <v>105</v>
      </c>
      <c r="G5" s="63" t="s">
        <v>94</v>
      </c>
      <c r="H5" s="63">
        <v>596</v>
      </c>
      <c r="I5" s="63" t="s">
        <v>95</v>
      </c>
      <c r="J5" s="63" t="s">
        <v>106</v>
      </c>
      <c r="K5" s="63"/>
      <c r="L5" s="63"/>
      <c r="M5" s="63" t="s">
        <v>97</v>
      </c>
      <c r="N5" s="63">
        <v>0</v>
      </c>
      <c r="O5" s="64">
        <v>15532000</v>
      </c>
      <c r="P5" s="9" t="str">
        <f t="shared" si="0"/>
        <v>測量コンサルタント部門の「土木：下水道」</v>
      </c>
      <c r="Q5" s="34" t="str">
        <f t="shared" si="1"/>
        <v>設計委託</v>
      </c>
    </row>
    <row r="6" spans="1:17" x14ac:dyDescent="0.45">
      <c r="A6" s="7">
        <v>44</v>
      </c>
      <c r="B6" s="7" t="s">
        <v>90</v>
      </c>
      <c r="C6" s="7" t="s">
        <v>91</v>
      </c>
      <c r="D6" s="7">
        <v>72</v>
      </c>
      <c r="E6" s="63" t="s">
        <v>107</v>
      </c>
      <c r="F6" s="63" t="s">
        <v>105</v>
      </c>
      <c r="G6" s="63" t="s">
        <v>94</v>
      </c>
      <c r="H6" s="63">
        <v>605</v>
      </c>
      <c r="I6" s="63" t="s">
        <v>95</v>
      </c>
      <c r="J6" s="63" t="s">
        <v>108</v>
      </c>
      <c r="K6" s="63"/>
      <c r="L6" s="63"/>
      <c r="M6" s="63" t="s">
        <v>97</v>
      </c>
      <c r="N6" s="63">
        <v>0</v>
      </c>
      <c r="O6" s="64">
        <v>27170000</v>
      </c>
      <c r="P6" s="9" t="str">
        <f t="shared" si="0"/>
        <v>測量コンサルタント部門の「土木：下水道」</v>
      </c>
      <c r="Q6" s="34" t="str">
        <f t="shared" si="1"/>
        <v>設計委託</v>
      </c>
    </row>
    <row r="7" spans="1:17" x14ac:dyDescent="0.45">
      <c r="A7" s="7">
        <v>45</v>
      </c>
      <c r="B7" s="7" t="s">
        <v>98</v>
      </c>
      <c r="C7" s="7" t="s">
        <v>91</v>
      </c>
      <c r="D7" s="7">
        <v>73</v>
      </c>
      <c r="E7" s="63" t="s">
        <v>109</v>
      </c>
      <c r="F7" s="63" t="s">
        <v>110</v>
      </c>
      <c r="G7" s="63" t="s">
        <v>94</v>
      </c>
      <c r="H7" s="63">
        <v>580</v>
      </c>
      <c r="I7" s="63" t="s">
        <v>111</v>
      </c>
      <c r="J7" s="63" t="s">
        <v>112</v>
      </c>
      <c r="K7" s="63"/>
      <c r="L7" s="63"/>
      <c r="M7" s="63" t="s">
        <v>113</v>
      </c>
      <c r="N7" s="63">
        <v>0</v>
      </c>
      <c r="O7" s="64">
        <v>9806313</v>
      </c>
      <c r="P7" s="9" t="str">
        <f t="shared" si="0"/>
        <v>「警備・受付・施設運営」部門の「受付・案内」</v>
      </c>
      <c r="Q7" s="34" t="str">
        <f t="shared" si="1"/>
        <v>業務委託</v>
      </c>
    </row>
    <row r="8" spans="1:17" x14ac:dyDescent="0.45">
      <c r="A8" s="7">
        <v>46</v>
      </c>
      <c r="B8" s="7" t="s">
        <v>90</v>
      </c>
      <c r="C8" s="7" t="s">
        <v>91</v>
      </c>
      <c r="D8" s="7">
        <v>79</v>
      </c>
      <c r="E8" s="63" t="s">
        <v>114</v>
      </c>
      <c r="F8" s="63" t="s">
        <v>115</v>
      </c>
      <c r="G8" s="63" t="s">
        <v>94</v>
      </c>
      <c r="H8" s="63">
        <v>608</v>
      </c>
      <c r="I8" s="63" t="s">
        <v>116</v>
      </c>
      <c r="J8" s="63" t="s">
        <v>117</v>
      </c>
      <c r="K8" s="63"/>
      <c r="L8" s="63"/>
      <c r="M8" s="63" t="s">
        <v>118</v>
      </c>
      <c r="N8" s="63">
        <v>0</v>
      </c>
      <c r="O8" s="64">
        <v>18018000</v>
      </c>
      <c r="P8" s="9" t="str">
        <f t="shared" si="0"/>
        <v>測量コンサルタント部門の「土木：河川砂防」</v>
      </c>
      <c r="Q8" s="34" t="str">
        <f t="shared" si="1"/>
        <v>設計委託</v>
      </c>
    </row>
    <row r="9" spans="1:17" x14ac:dyDescent="0.45">
      <c r="A9" s="7">
        <v>47</v>
      </c>
      <c r="B9" s="7" t="s">
        <v>90</v>
      </c>
      <c r="C9" s="7" t="s">
        <v>91</v>
      </c>
      <c r="D9" s="7">
        <v>80</v>
      </c>
      <c r="E9" s="63" t="s">
        <v>119</v>
      </c>
      <c r="F9" s="63" t="s">
        <v>120</v>
      </c>
      <c r="G9" s="63" t="s">
        <v>94</v>
      </c>
      <c r="H9" s="63">
        <v>600</v>
      </c>
      <c r="I9" s="63" t="s">
        <v>121</v>
      </c>
      <c r="J9" s="63" t="s">
        <v>122</v>
      </c>
      <c r="K9" s="63"/>
      <c r="L9" s="63"/>
      <c r="M9" s="63" t="s">
        <v>97</v>
      </c>
      <c r="N9" s="63">
        <v>0</v>
      </c>
      <c r="O9" s="64">
        <v>29931000</v>
      </c>
      <c r="P9" s="9" t="str">
        <f t="shared" si="0"/>
        <v>測量コンサルタント部門の「土木：下水道」</v>
      </c>
      <c r="Q9" s="34" t="str">
        <f t="shared" si="1"/>
        <v>設計委託</v>
      </c>
    </row>
    <row r="10" spans="1:17" x14ac:dyDescent="0.45">
      <c r="A10" s="7">
        <v>48</v>
      </c>
      <c r="B10" s="7" t="s">
        <v>90</v>
      </c>
      <c r="C10" s="7" t="s">
        <v>91</v>
      </c>
      <c r="D10" s="7">
        <v>81</v>
      </c>
      <c r="E10" s="63" t="s">
        <v>123</v>
      </c>
      <c r="F10" s="63" t="s">
        <v>124</v>
      </c>
      <c r="G10" s="63" t="s">
        <v>94</v>
      </c>
      <c r="H10" s="63">
        <v>609</v>
      </c>
      <c r="I10" s="63" t="s">
        <v>116</v>
      </c>
      <c r="J10" s="63" t="s">
        <v>125</v>
      </c>
      <c r="K10" s="63" t="s">
        <v>126</v>
      </c>
      <c r="L10" s="63" t="s">
        <v>127</v>
      </c>
      <c r="M10" s="63" t="s">
        <v>128</v>
      </c>
      <c r="N10" s="63">
        <v>0</v>
      </c>
      <c r="O10" s="64">
        <v>20724000</v>
      </c>
      <c r="P10" s="9" t="str">
        <f t="shared" si="0"/>
        <v>測量コンサルタント部門の「測量：測量一般」</v>
      </c>
      <c r="Q10" s="34" t="str">
        <f t="shared" si="1"/>
        <v>設計委託</v>
      </c>
    </row>
    <row r="11" spans="1:17" x14ac:dyDescent="0.45">
      <c r="A11" s="7">
        <v>30</v>
      </c>
      <c r="B11" s="7" t="s">
        <v>90</v>
      </c>
      <c r="C11" s="7" t="s">
        <v>91</v>
      </c>
      <c r="D11" s="7">
        <v>66</v>
      </c>
      <c r="E11" s="63" t="s">
        <v>129</v>
      </c>
      <c r="F11" s="63" t="s">
        <v>130</v>
      </c>
      <c r="G11" s="63" t="s">
        <v>131</v>
      </c>
      <c r="H11" s="63">
        <v>574</v>
      </c>
      <c r="I11" s="63" t="s">
        <v>132</v>
      </c>
      <c r="J11" s="63" t="s">
        <v>133</v>
      </c>
      <c r="K11" s="63" t="s">
        <v>134</v>
      </c>
      <c r="L11" s="63" t="s">
        <v>135</v>
      </c>
      <c r="M11" s="63" t="s">
        <v>136</v>
      </c>
      <c r="N11" s="63" t="s">
        <v>137</v>
      </c>
      <c r="O11" s="64">
        <v>19409291</v>
      </c>
      <c r="P11" s="9" t="str">
        <f t="shared" si="0"/>
        <v>測量コンサルタント部門の「建築一般」</v>
      </c>
      <c r="Q11" s="34" t="str">
        <f t="shared" si="1"/>
        <v>設計委託</v>
      </c>
    </row>
    <row r="12" spans="1:17" x14ac:dyDescent="0.45">
      <c r="A12" s="7">
        <v>31</v>
      </c>
      <c r="B12" s="7" t="s">
        <v>90</v>
      </c>
      <c r="C12" s="7" t="s">
        <v>91</v>
      </c>
      <c r="D12" s="7">
        <v>67</v>
      </c>
      <c r="E12" s="63" t="s">
        <v>138</v>
      </c>
      <c r="F12" s="63" t="s">
        <v>139</v>
      </c>
      <c r="G12" s="63" t="s">
        <v>131</v>
      </c>
      <c r="H12" s="63">
        <v>581</v>
      </c>
      <c r="I12" s="63" t="s">
        <v>132</v>
      </c>
      <c r="J12" s="63" t="s">
        <v>133</v>
      </c>
      <c r="K12" s="63" t="s">
        <v>134</v>
      </c>
      <c r="L12" s="63" t="s">
        <v>133</v>
      </c>
      <c r="M12" s="63" t="s">
        <v>140</v>
      </c>
      <c r="N12" s="63" t="s">
        <v>137</v>
      </c>
      <c r="O12" s="64">
        <v>78232000</v>
      </c>
      <c r="P12" s="9" t="str">
        <f t="shared" si="0"/>
        <v>測量・コンサルタント部門の「補償：事業損失」、「補償：補償関連」及び「補償：総合補償」すべて</v>
      </c>
      <c r="Q12" s="34" t="str">
        <f t="shared" si="1"/>
        <v>設計委託</v>
      </c>
    </row>
    <row r="13" spans="1:17" x14ac:dyDescent="0.45">
      <c r="A13" s="7">
        <v>33</v>
      </c>
      <c r="B13" s="7" t="s">
        <v>90</v>
      </c>
      <c r="C13" s="7" t="s">
        <v>91</v>
      </c>
      <c r="D13" s="7">
        <v>78</v>
      </c>
      <c r="E13" s="63" t="s">
        <v>141</v>
      </c>
      <c r="F13" s="63" t="s">
        <v>142</v>
      </c>
      <c r="G13" s="63" t="s">
        <v>131</v>
      </c>
      <c r="H13" s="63">
        <v>610</v>
      </c>
      <c r="I13" s="63" t="s">
        <v>143</v>
      </c>
      <c r="J13" s="63" t="s">
        <v>144</v>
      </c>
      <c r="K13" s="63"/>
      <c r="L13" s="63"/>
      <c r="M13" s="63" t="s">
        <v>118</v>
      </c>
      <c r="N13" s="63" t="s">
        <v>137</v>
      </c>
      <c r="O13" s="64">
        <v>22682000</v>
      </c>
      <c r="P13" s="9" t="str">
        <f t="shared" si="0"/>
        <v>測量コンサルタント部門の「土木：河川砂防」</v>
      </c>
      <c r="Q13" s="34" t="str">
        <f t="shared" si="1"/>
        <v>設計委託</v>
      </c>
    </row>
    <row r="14" spans="1:17" x14ac:dyDescent="0.45">
      <c r="A14" s="7"/>
      <c r="B14" s="7"/>
      <c r="C14" s="7"/>
      <c r="D14" s="7"/>
      <c r="E14" s="63"/>
      <c r="F14" s="63"/>
      <c r="G14" s="63"/>
      <c r="H14" s="63"/>
      <c r="I14" s="63"/>
      <c r="J14" s="63"/>
      <c r="K14" s="63"/>
      <c r="L14" s="63"/>
      <c r="M14" s="63"/>
      <c r="N14" s="63"/>
      <c r="O14" s="64"/>
      <c r="P14" s="9">
        <f t="shared" si="0"/>
        <v>0</v>
      </c>
      <c r="Q14" s="34">
        <f t="shared" si="1"/>
        <v>0</v>
      </c>
    </row>
    <row r="15" spans="1:17" x14ac:dyDescent="0.45">
      <c r="A15" s="7"/>
      <c r="B15" s="7"/>
      <c r="C15" s="7"/>
      <c r="D15" s="7"/>
      <c r="E15" s="63"/>
      <c r="F15" s="63"/>
      <c r="G15" s="63"/>
      <c r="H15" s="63"/>
      <c r="I15" s="63"/>
      <c r="J15" s="63"/>
      <c r="K15" s="63"/>
      <c r="L15" s="63"/>
      <c r="M15" s="63"/>
      <c r="N15" s="63"/>
      <c r="O15" s="64"/>
      <c r="P15" s="9">
        <f t="shared" si="0"/>
        <v>0</v>
      </c>
      <c r="Q15" s="34">
        <f t="shared" si="1"/>
        <v>0</v>
      </c>
    </row>
    <row r="16" spans="1:17" x14ac:dyDescent="0.45">
      <c r="A16" s="7"/>
      <c r="B16" s="7"/>
      <c r="C16" s="7"/>
      <c r="D16" s="7"/>
      <c r="E16" s="63"/>
      <c r="F16" s="63"/>
      <c r="G16" s="63"/>
      <c r="H16" s="63"/>
      <c r="I16" s="63"/>
      <c r="J16" s="63"/>
      <c r="K16" s="63"/>
      <c r="L16" s="63"/>
      <c r="M16" s="63"/>
      <c r="N16" s="63"/>
      <c r="O16" s="64"/>
      <c r="P16" s="9">
        <f t="shared" si="0"/>
        <v>0</v>
      </c>
      <c r="Q16" s="34">
        <f t="shared" si="1"/>
        <v>0</v>
      </c>
    </row>
    <row r="17" spans="1:17" x14ac:dyDescent="0.45">
      <c r="A17" s="7"/>
      <c r="B17" s="7"/>
      <c r="C17" s="7"/>
      <c r="D17" s="7"/>
      <c r="E17" s="63"/>
      <c r="F17" s="63"/>
      <c r="G17" s="63"/>
      <c r="H17" s="63"/>
      <c r="I17" s="63"/>
      <c r="J17" s="63"/>
      <c r="K17" s="63"/>
      <c r="L17" s="63"/>
      <c r="M17" s="63"/>
      <c r="N17" s="63"/>
      <c r="O17" s="64"/>
      <c r="P17" s="9">
        <f t="shared" si="0"/>
        <v>0</v>
      </c>
      <c r="Q17" s="34">
        <f t="shared" si="1"/>
        <v>0</v>
      </c>
    </row>
    <row r="18" spans="1:17" x14ac:dyDescent="0.45">
      <c r="A18" s="7"/>
      <c r="B18" s="7"/>
      <c r="C18" s="7"/>
      <c r="D18" s="7"/>
      <c r="E18" s="63"/>
      <c r="F18" s="63"/>
      <c r="G18" s="63"/>
      <c r="H18" s="63"/>
      <c r="I18" s="63"/>
      <c r="J18" s="63"/>
      <c r="K18" s="63"/>
      <c r="L18" s="63"/>
      <c r="M18" s="63"/>
      <c r="N18" s="63"/>
      <c r="O18" s="64"/>
      <c r="P18" s="9">
        <f t="shared" si="0"/>
        <v>0</v>
      </c>
      <c r="Q18" s="34">
        <f t="shared" si="1"/>
        <v>0</v>
      </c>
    </row>
    <row r="19" spans="1:17" x14ac:dyDescent="0.45">
      <c r="A19" s="7"/>
      <c r="B19" s="7"/>
      <c r="C19" s="7"/>
      <c r="D19" s="7"/>
      <c r="E19" s="63"/>
      <c r="F19" s="63"/>
      <c r="G19" s="63"/>
      <c r="H19" s="63"/>
      <c r="I19" s="63"/>
      <c r="J19" s="63"/>
      <c r="K19" s="63"/>
      <c r="L19" s="63"/>
      <c r="M19" s="63"/>
      <c r="N19" s="63"/>
      <c r="O19" s="64"/>
      <c r="P19" s="9">
        <f t="shared" si="0"/>
        <v>0</v>
      </c>
      <c r="Q19" s="34">
        <f t="shared" si="1"/>
        <v>0</v>
      </c>
    </row>
    <row r="20" spans="1:17" x14ac:dyDescent="0.45">
      <c r="A20" s="7"/>
      <c r="B20" s="7"/>
      <c r="C20" s="7"/>
      <c r="D20" s="7"/>
      <c r="E20" s="63"/>
      <c r="F20" s="63"/>
      <c r="G20" s="63"/>
      <c r="H20" s="63"/>
      <c r="I20" s="63"/>
      <c r="J20" s="63"/>
      <c r="K20" s="63"/>
      <c r="L20" s="63"/>
      <c r="M20" s="63"/>
      <c r="N20" s="63"/>
      <c r="O20" s="64"/>
      <c r="P20" s="9">
        <f t="shared" si="0"/>
        <v>0</v>
      </c>
      <c r="Q20" s="34">
        <f t="shared" si="1"/>
        <v>0</v>
      </c>
    </row>
    <row r="21" spans="1:17" x14ac:dyDescent="0.45">
      <c r="A21" s="7"/>
      <c r="B21" s="7"/>
      <c r="C21" s="7"/>
      <c r="D21" s="7"/>
      <c r="E21" s="63"/>
      <c r="F21" s="63"/>
      <c r="G21" s="63"/>
      <c r="H21" s="63"/>
      <c r="I21" s="63"/>
      <c r="J21" s="63"/>
      <c r="K21" s="63"/>
      <c r="L21" s="63"/>
      <c r="M21" s="63"/>
      <c r="N21" s="63"/>
      <c r="O21" s="64"/>
      <c r="P21" s="9">
        <f t="shared" si="0"/>
        <v>0</v>
      </c>
      <c r="Q21" s="34">
        <f t="shared" si="1"/>
        <v>0</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4"/>
      <c r="C27" s="4"/>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ref="P32:P39" si="2">IF(OR(B32="工事",B32="修繕"),M32&amp;N32,M32)</f>
        <v>0</v>
      </c>
      <c r="Q32" s="34">
        <f t="shared" ref="Q32:Q39" si="3">B32</f>
        <v>0</v>
      </c>
    </row>
    <row r="33" spans="1:17" x14ac:dyDescent="0.45">
      <c r="A33" s="7"/>
      <c r="B33" s="4"/>
      <c r="C33" s="4"/>
      <c r="D33" s="7"/>
      <c r="E33" s="63"/>
      <c r="F33" s="63"/>
      <c r="G33" s="63"/>
      <c r="H33" s="63"/>
      <c r="I33" s="63"/>
      <c r="J33" s="63"/>
      <c r="K33" s="63"/>
      <c r="L33" s="63"/>
      <c r="M33" s="63"/>
      <c r="N33" s="63"/>
      <c r="O33" s="64"/>
      <c r="P33" s="9">
        <f t="shared" si="2"/>
        <v>0</v>
      </c>
      <c r="Q33" s="34">
        <f t="shared" si="3"/>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4"/>
      <c r="B36" s="4"/>
      <c r="C36" s="4"/>
      <c r="D36" s="4"/>
      <c r="E36" s="5"/>
      <c r="F36" s="5"/>
      <c r="G36" s="63"/>
      <c r="H36" s="5"/>
      <c r="I36" s="5"/>
      <c r="J36" s="5"/>
      <c r="K36" s="5"/>
      <c r="L36" s="5"/>
      <c r="M36" s="63"/>
      <c r="N36" s="5"/>
      <c r="O36" s="36"/>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0"/>
        <v>0</v>
      </c>
      <c r="Q40" s="34">
        <f t="shared" si="1"/>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ref="P45:P55" si="4">IF(OR(B45="工事",B45="修繕"),M45&amp;N45,M45)</f>
        <v>0</v>
      </c>
      <c r="Q45" s="34">
        <f t="shared" ref="Q45:Q55" si="5">B45</f>
        <v>0</v>
      </c>
    </row>
    <row r="46" spans="1:17" x14ac:dyDescent="0.45">
      <c r="A46" s="4"/>
      <c r="B46" s="4"/>
      <c r="C46" s="4"/>
      <c r="D46" s="4"/>
      <c r="E46" s="5"/>
      <c r="F46" s="5"/>
      <c r="G46" s="63"/>
      <c r="H46" s="5"/>
      <c r="I46" s="5"/>
      <c r="J46" s="5"/>
      <c r="K46" s="5"/>
      <c r="L46" s="5"/>
      <c r="M46" s="63"/>
      <c r="N46" s="5"/>
      <c r="O46" s="36"/>
      <c r="P46" s="9">
        <f t="shared" si="4"/>
        <v>0</v>
      </c>
      <c r="Q46" s="34">
        <f t="shared" si="5"/>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ref="P48:P54" si="6">IF(OR(B48="工事",B48="修繕"),M48&amp;N48,M48)</f>
        <v>0</v>
      </c>
      <c r="Q48" s="34">
        <f t="shared" ref="Q48:Q54" si="7">B48</f>
        <v>0</v>
      </c>
    </row>
    <row r="49" spans="1:17" x14ac:dyDescent="0.45">
      <c r="A49" s="4"/>
      <c r="B49" s="4"/>
      <c r="C49" s="4"/>
      <c r="D49" s="4"/>
      <c r="E49" s="5"/>
      <c r="F49" s="5"/>
      <c r="G49" s="63"/>
      <c r="H49" s="5"/>
      <c r="I49" s="5"/>
      <c r="J49" s="5"/>
      <c r="K49" s="5"/>
      <c r="L49" s="5"/>
      <c r="M49" s="63"/>
      <c r="N49" s="5"/>
      <c r="O49" s="36"/>
      <c r="P49" s="9">
        <f t="shared" si="6"/>
        <v>0</v>
      </c>
      <c r="Q49" s="34">
        <f t="shared" si="7"/>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4"/>
        <v>0</v>
      </c>
      <c r="Q55" s="34">
        <f t="shared" si="5"/>
        <v>0</v>
      </c>
    </row>
    <row r="56" spans="1:17" x14ac:dyDescent="0.45">
      <c r="A56" s="4"/>
      <c r="B56" s="4"/>
      <c r="C56" s="4"/>
      <c r="D56" s="4"/>
      <c r="E56" s="5"/>
      <c r="F56" s="5"/>
      <c r="G56" s="5"/>
      <c r="H56" s="5"/>
      <c r="I56" s="5"/>
      <c r="J56" s="5"/>
      <c r="K56" s="5"/>
      <c r="L56" s="5"/>
      <c r="M56" s="63"/>
      <c r="N56" s="5"/>
      <c r="O56" s="36"/>
      <c r="P56" s="9">
        <f t="shared" ref="P56:P59" si="8">IF(OR(B56="工事",B56="修繕"),M56&amp;N56,M56)</f>
        <v>0</v>
      </c>
      <c r="Q56" s="34">
        <f t="shared" ref="Q56:Q59" si="9">B56</f>
        <v>0</v>
      </c>
    </row>
    <row r="57" spans="1:17" x14ac:dyDescent="0.45">
      <c r="A57" s="4"/>
      <c r="B57" s="4"/>
      <c r="C57" s="4"/>
      <c r="D57" s="4"/>
      <c r="E57" s="5"/>
      <c r="F57" s="5"/>
      <c r="G57" s="5"/>
      <c r="H57" s="5"/>
      <c r="I57" s="5"/>
      <c r="J57" s="5"/>
      <c r="K57" s="5"/>
      <c r="L57" s="5"/>
      <c r="M57" s="63"/>
      <c r="N57" s="5"/>
      <c r="O57" s="36"/>
      <c r="P57" s="9">
        <f t="shared" si="8"/>
        <v>0</v>
      </c>
      <c r="Q57" s="34">
        <f t="shared" si="9"/>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sheetData>
  <phoneticPr fontId="20"/>
  <conditionalFormatting sqref="A2:O2 A40:F47 H40:L47 F20:F31 H20:L31 N56:O59 D56:L59 N40:O47 G27:G55 B48:C55 A4:A22 D3:E31 N4:O31 B4:C44 F4:L19 M4:M59">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5:A31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3">
    <cfRule type="expression" dxfId="125" priority="302">
      <formula>$Y23=TODAY()</formula>
    </cfRule>
    <cfRule type="expression" dxfId="124" priority="303">
      <formula>$X23=TODAY()</formula>
    </cfRule>
    <cfRule type="expression" dxfId="123" priority="304">
      <formula>$W23=TODAY()</formula>
    </cfRule>
    <cfRule type="expression" dxfId="122" priority="305">
      <formula>$V23=TODAY()</formula>
    </cfRule>
    <cfRule type="expression" dxfId="121" priority="306">
      <formula>$U23=TODAY()</formula>
    </cfRule>
    <cfRule type="expression" dxfId="120" priority="307">
      <formula>#REF!=TODAY()</formula>
    </cfRule>
    <cfRule type="expression" dxfId="119" priority="308">
      <formula>$S23=TODAY()</formula>
    </cfRule>
  </conditionalFormatting>
  <conditionalFormatting sqref="A24">
    <cfRule type="expression" dxfId="118" priority="309">
      <formula>$Y24=TODAY()</formula>
    </cfRule>
    <cfRule type="expression" dxfId="117" priority="310">
      <formula>$X24=TODAY()</formula>
    </cfRule>
    <cfRule type="expression" dxfId="116" priority="311">
      <formula>$W24=TODAY()</formula>
    </cfRule>
    <cfRule type="expression" dxfId="115" priority="312">
      <formula>$V24=TODAY()</formula>
    </cfRule>
    <cfRule type="expression" dxfId="114" priority="313">
      <formula>$U24=TODAY()</formula>
    </cfRule>
    <cfRule type="expression" dxfId="113" priority="314">
      <formula>$T24=TODAY()</formula>
    </cfRule>
    <cfRule type="expression" dxfId="112" priority="315">
      <formula>$T23=TODAY()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5">
    <cfRule type="expression" dxfId="97" priority="246">
      <formula>$Y55=TODAY()</formula>
    </cfRule>
    <cfRule type="expression" dxfId="96" priority="247">
      <formula>$X55=TODAY()</formula>
    </cfRule>
    <cfRule type="expression" dxfId="95" priority="248">
      <formula>$W55=TODAY()</formula>
    </cfRule>
    <cfRule type="expression" dxfId="94" priority="249">
      <formula>$V55=TODAY()</formula>
    </cfRule>
    <cfRule type="expression" dxfId="93" priority="250">
      <formula>$U55=TODAY()</formula>
    </cfRule>
    <cfRule type="expression" dxfId="92" priority="251">
      <formula>$T55=TODAY()</formula>
    </cfRule>
    <cfRule type="expression" dxfId="91" priority="252">
      <formula>$S55=TODAY()</formula>
    </cfRule>
  </conditionalFormatting>
  <conditionalFormatting sqref="E55">
    <cfRule type="expression" dxfId="90" priority="239">
      <formula>$Y55=TODAY()</formula>
    </cfRule>
    <cfRule type="expression" dxfId="89" priority="240">
      <formula>$X55=TODAY()</formula>
    </cfRule>
    <cfRule type="expression" dxfId="88" priority="241">
      <formula>$W55=TODAY()</formula>
    </cfRule>
    <cfRule type="expression" dxfId="87" priority="242">
      <formula>$V55=TODAY()</formula>
    </cfRule>
    <cfRule type="expression" dxfId="86" priority="243">
      <formula>$U55=TODAY()</formula>
    </cfRule>
    <cfRule type="expression" dxfId="85" priority="244">
      <formula>$T55=TODAY()</formula>
    </cfRule>
    <cfRule type="expression" dxfId="84" priority="245">
      <formula>$S55=TODAY()</formula>
    </cfRule>
  </conditionalFormatting>
  <conditionalFormatting sqref="D55">
    <cfRule type="expression" dxfId="83" priority="232">
      <formula>$Y55=TODAY()</formula>
    </cfRule>
    <cfRule type="expression" dxfId="82" priority="233">
      <formula>$X55=TODAY()</formula>
    </cfRule>
    <cfRule type="expression" dxfId="81" priority="234">
      <formula>$W55=TODAY()</formula>
    </cfRule>
    <cfRule type="expression" dxfId="80" priority="235">
      <formula>$V55=TODAY()</formula>
    </cfRule>
    <cfRule type="expression" dxfId="79" priority="236">
      <formula>$U55=TODAY()</formula>
    </cfRule>
    <cfRule type="expression" dxfId="78" priority="237">
      <formula>$T55=TODAY()</formula>
    </cfRule>
    <cfRule type="expression" dxfId="77" priority="238">
      <formula>$S55=TODAY()</formula>
    </cfRule>
  </conditionalFormatting>
  <conditionalFormatting sqref="N55:O55 F55:L55">
    <cfRule type="expression" dxfId="76" priority="225">
      <formula>$Y55=TODAY()</formula>
    </cfRule>
    <cfRule type="expression" dxfId="75" priority="226">
      <formula>$X55=TODAY()</formula>
    </cfRule>
    <cfRule type="expression" dxfId="74" priority="227">
      <formula>$W55=TODAY()</formula>
    </cfRule>
    <cfRule type="expression" dxfId="73" priority="228">
      <formula>$V55=TODAY()</formula>
    </cfRule>
    <cfRule type="expression" dxfId="72" priority="229">
      <formula>$U55=TODAY()</formula>
    </cfRule>
    <cfRule type="expression" dxfId="71" priority="230">
      <formula>$T55=TODAY()</formula>
    </cfRule>
    <cfRule type="expression" dxfId="70" priority="231">
      <formula>$S55=TODAY()</formula>
    </cfRule>
  </conditionalFormatting>
  <conditionalFormatting sqref="A32:C39">
    <cfRule type="expression" dxfId="69" priority="190">
      <formula>$Y32=TODAY()</formula>
    </cfRule>
    <cfRule type="expression" dxfId="68" priority="191">
      <formula>$X32=TODAY()</formula>
    </cfRule>
    <cfRule type="expression" dxfId="67" priority="192">
      <formula>$W32=TODAY()</formula>
    </cfRule>
    <cfRule type="expression" dxfId="66" priority="193">
      <formula>$V32=TODAY()</formula>
    </cfRule>
    <cfRule type="expression" dxfId="65" priority="194">
      <formula>$U32=TODAY()</formula>
    </cfRule>
    <cfRule type="expression" dxfId="64" priority="195">
      <formula>$T32=TODAY()</formula>
    </cfRule>
    <cfRule type="expression" dxfId="63" priority="196">
      <formula>$S32=TODAY()</formula>
    </cfRule>
  </conditionalFormatting>
  <conditionalFormatting sqref="E32:E39">
    <cfRule type="expression" dxfId="62" priority="183">
      <formula>$Y32=TODAY()</formula>
    </cfRule>
    <cfRule type="expression" dxfId="61" priority="184">
      <formula>$X32=TODAY()</formula>
    </cfRule>
    <cfRule type="expression" dxfId="60" priority="185">
      <formula>$W32=TODAY()</formula>
    </cfRule>
    <cfRule type="expression" dxfId="59" priority="186">
      <formula>$V32=TODAY()</formula>
    </cfRule>
    <cfRule type="expression" dxfId="58" priority="187">
      <formula>$U32=TODAY()</formula>
    </cfRule>
    <cfRule type="expression" dxfId="57" priority="188">
      <formula>$T32=TODAY()</formula>
    </cfRule>
    <cfRule type="expression" dxfId="56" priority="189">
      <formula>$S32=TODAY()</formula>
    </cfRule>
  </conditionalFormatting>
  <conditionalFormatting sqref="D32:D39">
    <cfRule type="expression" dxfId="55" priority="176">
      <formula>$Y32=TODAY()</formula>
    </cfRule>
    <cfRule type="expression" dxfId="54" priority="177">
      <formula>$X32=TODAY()</formula>
    </cfRule>
    <cfRule type="expression" dxfId="53" priority="178">
      <formula>$W32=TODAY()</formula>
    </cfRule>
    <cfRule type="expression" dxfId="52" priority="179">
      <formula>$V32=TODAY()</formula>
    </cfRule>
    <cfRule type="expression" dxfId="51" priority="180">
      <formula>$U32=TODAY()</formula>
    </cfRule>
    <cfRule type="expression" dxfId="50" priority="181">
      <formula>$T32=TODAY()</formula>
    </cfRule>
    <cfRule type="expression" dxfId="49" priority="182">
      <formula>$S32=TODAY()</formula>
    </cfRule>
  </conditionalFormatting>
  <conditionalFormatting sqref="N32:O39 F32:F39 H32:L39">
    <cfRule type="expression" dxfId="48" priority="169">
      <formula>$Y32=TODAY()</formula>
    </cfRule>
    <cfRule type="expression" dxfId="47" priority="170">
      <formula>$X32=TODAY()</formula>
    </cfRule>
    <cfRule type="expression" dxfId="46" priority="171">
      <formula>$W32=TODAY()</formula>
    </cfRule>
    <cfRule type="expression" dxfId="45" priority="172">
      <formula>$V32=TODAY()</formula>
    </cfRule>
    <cfRule type="expression" dxfId="44" priority="173">
      <formula>$U32=TODAY()</formula>
    </cfRule>
    <cfRule type="expression" dxfId="43" priority="174">
      <formula>$T32=TODAY()</formula>
    </cfRule>
    <cfRule type="expression" dxfId="42" priority="175">
      <formula>$S32=TODAY()</formula>
    </cfRule>
  </conditionalFormatting>
  <conditionalFormatting sqref="A48:A54">
    <cfRule type="expression" dxfId="41" priority="148">
      <formula>$Y48=TODAY()</formula>
    </cfRule>
    <cfRule type="expression" dxfId="40" priority="149">
      <formula>$X48=TODAY()</formula>
    </cfRule>
    <cfRule type="expression" dxfId="39" priority="150">
      <formula>$W48=TODAY()</formula>
    </cfRule>
    <cfRule type="expression" dxfId="38" priority="151">
      <formula>$V48=TODAY()</formula>
    </cfRule>
    <cfRule type="expression" dxfId="37" priority="152">
      <formula>$U48=TODAY()</formula>
    </cfRule>
    <cfRule type="expression" dxfId="36" priority="153">
      <formula>$T48=TODAY()</formula>
    </cfRule>
    <cfRule type="expression" dxfId="35" priority="154">
      <formula>$S48=TODAY()</formula>
    </cfRule>
  </conditionalFormatting>
  <conditionalFormatting sqref="E48:E54">
    <cfRule type="expression" dxfId="34" priority="141">
      <formula>$Y48=TODAY()</formula>
    </cfRule>
    <cfRule type="expression" dxfId="33" priority="142">
      <formula>$X48=TODAY()</formula>
    </cfRule>
    <cfRule type="expression" dxfId="32" priority="143">
      <formula>$W48=TODAY()</formula>
    </cfRule>
    <cfRule type="expression" dxfId="31" priority="144">
      <formula>$V48=TODAY()</formula>
    </cfRule>
    <cfRule type="expression" dxfId="30" priority="145">
      <formula>$U48=TODAY()</formula>
    </cfRule>
    <cfRule type="expression" dxfId="29" priority="146">
      <formula>$T48=TODAY()</formula>
    </cfRule>
    <cfRule type="expression" dxfId="28" priority="147">
      <formula>$S48=TODAY()</formula>
    </cfRule>
  </conditionalFormatting>
  <conditionalFormatting sqref="D48:D54">
    <cfRule type="expression" dxfId="27" priority="134">
      <formula>$Y48=TODAY()</formula>
    </cfRule>
    <cfRule type="expression" dxfId="26" priority="135">
      <formula>$X48=TODAY()</formula>
    </cfRule>
    <cfRule type="expression" dxfId="25" priority="136">
      <formula>$W48=TODAY()</formula>
    </cfRule>
    <cfRule type="expression" dxfId="24" priority="137">
      <formula>$V48=TODAY()</formula>
    </cfRule>
    <cfRule type="expression" dxfId="23" priority="138">
      <formula>$U48=TODAY()</formula>
    </cfRule>
    <cfRule type="expression" dxfId="22" priority="139">
      <formula>$T48=TODAY()</formula>
    </cfRule>
    <cfRule type="expression" dxfId="21" priority="140">
      <formula>$S48=TODAY()</formula>
    </cfRule>
  </conditionalFormatting>
  <conditionalFormatting sqref="F48:L54 N48:O54">
    <cfRule type="expression" dxfId="20" priority="127">
      <formula>$Y48=TODAY()</formula>
    </cfRule>
    <cfRule type="expression" dxfId="19" priority="128">
      <formula>$X48=TODAY()</formula>
    </cfRule>
    <cfRule type="expression" dxfId="18" priority="129">
      <formula>$W48=TODAY()</formula>
    </cfRule>
    <cfRule type="expression" dxfId="17" priority="130">
      <formula>$V48=TODAY()</formula>
    </cfRule>
    <cfRule type="expression" dxfId="16" priority="131">
      <formula>$U48=TODAY()</formula>
    </cfRule>
    <cfRule type="expression" dxfId="15" priority="132">
      <formula>$T48=TODAY()</formula>
    </cfRule>
    <cfRule type="expression" dxfId="14" priority="133">
      <formula>$S48=TODAY()</formula>
    </cfRule>
  </conditionalFormatting>
  <conditionalFormatting sqref="A56:C59">
    <cfRule type="expression" dxfId="13" priority="43">
      <formula>$Y56=TODAY()</formula>
    </cfRule>
    <cfRule type="expression" dxfId="12" priority="44">
      <formula>$X56=TODAY()</formula>
    </cfRule>
    <cfRule type="expression" dxfId="11" priority="45">
      <formula>$W56=TODAY()</formula>
    </cfRule>
    <cfRule type="expression" dxfId="10" priority="46">
      <formula>$V56=TODAY()</formula>
    </cfRule>
    <cfRule type="expression" dxfId="9" priority="47">
      <formula>$U56=TODAY()</formula>
    </cfRule>
    <cfRule type="expression" dxfId="8" priority="48">
      <formula>$T56=TODAY()</formula>
    </cfRule>
    <cfRule type="expression" dxfId="7" priority="49">
      <formula>$S56=TODAY()</formula>
    </cfRule>
  </conditionalFormatting>
  <conditionalFormatting sqref="G20:G26">
    <cfRule type="expression" dxfId="6" priority="1">
      <formula>$Y20=TODAY()</formula>
    </cfRule>
    <cfRule type="expression" dxfId="5" priority="2">
      <formula>$X20=TODAY()</formula>
    </cfRule>
    <cfRule type="expression" dxfId="4" priority="3">
      <formula>$W20=TODAY()</formula>
    </cfRule>
    <cfRule type="expression" dxfId="3" priority="4">
      <formula>$V20=TODAY()</formula>
    </cfRule>
    <cfRule type="expression" dxfId="2" priority="5">
      <formula>$U20=TODAY()</formula>
    </cfRule>
    <cfRule type="expression" dxfId="1" priority="6">
      <formula>$T20=TODAY()</formula>
    </cfRule>
    <cfRule type="expression" dxfId="0" priority="7">
      <formula>$S20=TODAY()</formula>
    </cfRule>
  </conditionalFormatting>
  <dataValidations count="1">
    <dataValidation type="list" allowBlank="1" showInputMessage="1" showErrorMessage="1" sqref="B3:B59"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2024-04-04T03:56:10Z</cp:lastPrinted>
  <dcterms:created xsi:type="dcterms:W3CDTF">2021-04-27T23:25:00Z</dcterms:created>
  <dcterms:modified xsi:type="dcterms:W3CDTF">2026-05-19T09:56:34Z</dcterms:modified>
</cp:coreProperties>
</file>