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9公告miya作成\"/>
    </mc:Choice>
  </mc:AlternateContent>
  <xr:revisionPtr revIDLastSave="0" documentId="13_ncr:1_{98E2AED7-760F-4BF8-8687-0C612ADC9A4C}" xr6:coauthVersionLast="47" xr6:coauthVersionMax="47" xr10:uidLastSave="{00000000-0000-0000-0000-000000000000}"/>
  <workbookProtection workbookAlgorithmName="SHA-512" workbookHashValue="aAUXocn2KepCMEJPiJ4H5ftgcuIfYwftD4WVA6GCaBpIz3+1C8qMJE9+oHosGJ/2JF3JAPobYGCa/8WTFRpnsg==" workbookSaltValue="bKU7flX8lJUuV4GoXgs9uw=="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4" l="1"/>
  <c r="Q59" i="4"/>
  <c r="P59" i="4"/>
  <c r="Q58" i="4"/>
  <c r="P58" i="4"/>
  <c r="Q57" i="4"/>
  <c r="P57" i="4"/>
  <c r="Q56" i="4"/>
  <c r="Q54" i="4" l="1"/>
  <c r="P54" i="4"/>
  <c r="Q53" i="4"/>
  <c r="P53" i="4"/>
  <c r="Q52" i="4"/>
  <c r="P52" i="4"/>
  <c r="Q51" i="4"/>
  <c r="P51" i="4"/>
  <c r="Q50" i="4"/>
  <c r="P50" i="4"/>
  <c r="Q49" i="4"/>
  <c r="P49" i="4"/>
  <c r="Q48" i="4"/>
  <c r="P48" i="4"/>
  <c r="D59" i="5" l="1"/>
  <c r="D58" i="5"/>
  <c r="P45" i="4"/>
  <c r="P41" i="4"/>
  <c r="P37" i="4"/>
  <c r="P33" i="4"/>
  <c r="Q39" i="4"/>
  <c r="P39" i="4"/>
  <c r="Q38" i="4"/>
  <c r="P38" i="4"/>
  <c r="Q37" i="4"/>
  <c r="Q36" i="4"/>
  <c r="P36" i="4"/>
  <c r="Q35" i="4"/>
  <c r="P35" i="4"/>
  <c r="Q34" i="4"/>
  <c r="P34" i="4"/>
  <c r="Q33" i="4"/>
  <c r="Q32" i="4"/>
  <c r="P32" i="4"/>
  <c r="Q44" i="4"/>
  <c r="P44" i="4"/>
  <c r="Q43" i="4"/>
  <c r="P43" i="4"/>
  <c r="Q42" i="4"/>
  <c r="P42" i="4"/>
  <c r="Q41" i="4"/>
  <c r="Q40" i="4"/>
  <c r="P40" i="4"/>
  <c r="Q55" i="4"/>
  <c r="P55" i="4"/>
  <c r="Q47" i="4"/>
  <c r="P47" i="4"/>
  <c r="Q46" i="4"/>
  <c r="P46" i="4"/>
  <c r="Q45" i="4"/>
  <c r="D20" i="8" l="1"/>
  <c r="D19" i="8"/>
  <c r="D1" i="8"/>
  <c r="Q3" i="4" l="1"/>
  <c r="P3" i="4" l="1"/>
  <c r="Q21" i="4"/>
  <c r="P21" i="4"/>
  <c r="Q14" i="4"/>
  <c r="P14" i="4"/>
  <c r="P24" i="4"/>
  <c r="Q24" i="4"/>
  <c r="Q10" i="4"/>
  <c r="P10" i="4"/>
  <c r="Q23" i="4"/>
  <c r="P23" i="4"/>
  <c r="Q12" i="4"/>
  <c r="P12" i="4"/>
  <c r="Q25" i="4"/>
  <c r="P25" i="4"/>
  <c r="D20" i="5"/>
  <c r="D19" i="5"/>
  <c r="Q28" i="4"/>
  <c r="P28" i="4"/>
  <c r="Q20" i="4"/>
  <c r="P20" i="4"/>
  <c r="Q13" i="4"/>
  <c r="P13" i="4"/>
  <c r="P7" i="4"/>
  <c r="Q7" i="4"/>
  <c r="Q31" i="4"/>
  <c r="P31" i="4"/>
  <c r="Q27" i="4"/>
  <c r="P27" i="4"/>
  <c r="Q19" i="4"/>
  <c r="P19" i="4"/>
  <c r="Q16" i="4"/>
  <c r="P16" i="4"/>
  <c r="Q9" i="4"/>
  <c r="P9" i="4"/>
  <c r="Q6" i="4"/>
  <c r="P6" i="4"/>
  <c r="P30" i="4"/>
  <c r="Q30" i="4"/>
  <c r="Q26" i="4"/>
  <c r="P26" i="4"/>
  <c r="P22" i="4"/>
  <c r="Q22" i="4"/>
  <c r="Q18" i="4"/>
  <c r="P18" i="4"/>
  <c r="Q15" i="4"/>
  <c r="P15" i="4"/>
  <c r="Q11" i="4"/>
  <c r="P11" i="4"/>
  <c r="Q5" i="4"/>
  <c r="P5" i="4"/>
  <c r="Q29" i="4"/>
  <c r="P29" i="4"/>
  <c r="Q17" i="4"/>
  <c r="P17" i="4"/>
  <c r="Q8" i="4"/>
  <c r="P8" i="4"/>
  <c r="Q4" i="4"/>
  <c r="P4" i="4"/>
  <c r="D1" i="5" l="1"/>
</calcChain>
</file>

<file path=xl/sharedStrings.xml><?xml version="1.0" encoding="utf-8"?>
<sst xmlns="http://schemas.openxmlformats.org/spreadsheetml/2006/main" count="335" uniqueCount="172">
  <si>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</si>
  <si>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</si>
  <si>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</si>
  <si>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</si>
  <si>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</si>
  <si>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</si>
  <si>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</si>
  <si>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</si>
  <si>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</si>
  <si>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</si>
  <si>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</si>
  <si>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</si>
  <si>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</si>
  <si>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</si>
  <si>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</si>
  <si>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</si>
  <si>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</si>
  <si>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</si>
  <si>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</si>
  <si>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</si>
  <si>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</si>
  <si>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</si>
  <si>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</si>
  <si>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</si>
  <si>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</si>
  <si>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</si>
  <si>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</si>
  <si>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</si>
  <si>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</si>
  <si>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</si>
  <si>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</si>
  <si>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</si>
  <si>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</si>
  <si>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</si>
  <si>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</si>
  <si>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</si>
  <si>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</si>
  <si>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</si>
  <si>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</si>
  <si>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</si>
  <si>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</si>
  <si>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</si>
  <si>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</si>
  <si>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</si>
  <si>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</si>
  <si>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</si>
  <si>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</si>
  <si>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</si>
  <si>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</si>
  <si>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</si>
  <si>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</si>
  <si>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</si>
  <si>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</si>
  <si>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</si>
  <si>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</si>
  <si>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</si>
  <si>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</si>
  <si>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</si>
  <si>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</si>
  <si>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</si>
  <si>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</si>
  <si>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</si>
  <si>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</si>
  <si>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</si>
  <si>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</si>
  <si>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</si>
  <si>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</si>
  <si>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</si>
  <si>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</si>
  <si>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</si>
  <si>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</si>
  <si>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</si>
  <si>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</si>
  <si>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</si>
  <si>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</si>
  <si>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</si>
  <si>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</si>
  <si>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</si>
  <si>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</si>
  <si>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</si>
  <si>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</si>
  <si>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</si>
  <si>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</si>
  <si>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</si>
  <si>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</si>
  <si>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</si>
  <si>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</si>
  <si>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</si>
  <si>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</si>
  <si>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</si>
  <si>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業務委託</t>
  </si>
  <si>
    <t>一般競争</t>
  </si>
  <si>
    <t>給食室害虫駆除業務委託</t>
  </si>
  <si>
    <t>松戸市教育委員会指定場所</t>
  </si>
  <si>
    <t>宮・保坂</t>
  </si>
  <si>
    <t>学校財務課・学校給食担当室</t>
  </si>
  <si>
    <t>内藤大貴</t>
    <rPh sb="0" eb="2">
      <t>ナイトウ</t>
    </rPh>
    <rPh sb="2" eb="4">
      <t>ダイキ</t>
    </rPh>
    <phoneticPr fontId="7"/>
  </si>
  <si>
    <t>「建物管理・清掃」部門の「室内害虫駆除」を第１希望</t>
  </si>
  <si>
    <t>松戸市立中学校給食室エアフィルター清掃等業務委託</t>
  </si>
  <si>
    <t>松戸市立第一中学校ほか１９校</t>
  </si>
  <si>
    <t>「建物管理・清掃」部門の「一般清掃」を第１希望</t>
  </si>
  <si>
    <t>修繕</t>
  </si>
  <si>
    <t>小金市民センター図書館空調設備修繕</t>
  </si>
  <si>
    <t>小金支所</t>
  </si>
  <si>
    <t>一倉高司</t>
    <rPh sb="0" eb="2">
      <t>イチクラ</t>
    </rPh>
    <rPh sb="2" eb="3">
      <t>タカ</t>
    </rPh>
    <rPh sb="3" eb="4">
      <t>ツカサ</t>
    </rPh>
    <phoneticPr fontId="7"/>
  </si>
  <si>
    <t>管</t>
  </si>
  <si>
    <t>B・C</t>
  </si>
  <si>
    <t>松戸市立小学校給食室換気扇清掃等業務委託</t>
  </si>
  <si>
    <t>「建物管理・清掃」部門の「一般清掃」</t>
  </si>
  <si>
    <t>設計委託</t>
  </si>
  <si>
    <t>松戸市立旭町小学校公共下水道接続工事に伴う設計業務委託</t>
  </si>
  <si>
    <t>松戸市旭町一丁目２０番地の２</t>
  </si>
  <si>
    <t>学校施設課</t>
  </si>
  <si>
    <t>大濱　章史</t>
  </si>
  <si>
    <t>建築保全課</t>
    <rPh sb="0" eb="5">
      <t>ケンチクホゼンカ</t>
    </rPh>
    <phoneticPr fontId="7"/>
  </si>
  <si>
    <t>児玉卓之、張ケ谷吉彦</t>
    <rPh sb="0" eb="2">
      <t>コダマ</t>
    </rPh>
    <rPh sb="2" eb="3">
      <t>スグル</t>
    </rPh>
    <rPh sb="3" eb="4">
      <t>ノ</t>
    </rPh>
    <phoneticPr fontId="7"/>
  </si>
  <si>
    <t>測量コンサルタント部門の「建築：衛生」</t>
  </si>
  <si>
    <t>松戸市立八ケ崎小学校ほか１校トイレ改修工事に伴う設計業務委託</t>
  </si>
  <si>
    <t>松戸市八ケ崎六丁目５３番地の１ほか１か所</t>
  </si>
  <si>
    <t>荒井英光、五十嵐裕貴、湯浅達也</t>
    <rPh sb="0" eb="2">
      <t>アライ</t>
    </rPh>
    <rPh sb="2" eb="4">
      <t>ヒデミツ</t>
    </rPh>
    <phoneticPr fontId="7"/>
  </si>
  <si>
    <t>測量・コンサルタント部門「建築：建築一般」</t>
  </si>
  <si>
    <t>松戸市立柿ノ木台小学校ほか１校トイレ改修工事に伴う設計業務委託</t>
  </si>
  <si>
    <t>松戸市二十世紀が丘柿の木町１１１番地ほか１か所</t>
  </si>
  <si>
    <t>五十嵐竜二、松本達也、湯浅達也</t>
    <rPh sb="3" eb="5">
      <t>タツジ</t>
    </rPh>
    <phoneticPr fontId="7"/>
  </si>
  <si>
    <t>松戸市立第五中学校ほか１校給水管改修及び公共下水道接続工事に伴う設計業務委託</t>
  </si>
  <si>
    <t>松戸市高塚新田３８０番地ほか１か所</t>
  </si>
  <si>
    <t>八木麻理絵</t>
    <rPh sb="0" eb="2">
      <t>ヤギ</t>
    </rPh>
    <rPh sb="2" eb="3">
      <t>アサ</t>
    </rPh>
    <rPh sb="3" eb="5">
      <t>リエ</t>
    </rPh>
    <phoneticPr fontId="7"/>
  </si>
  <si>
    <t>金山雅洋、松本達也</t>
    <rPh sb="0" eb="2">
      <t>カナヤマ</t>
    </rPh>
    <rPh sb="2" eb="4">
      <t>マサヒロ</t>
    </rPh>
    <phoneticPr fontId="7"/>
  </si>
  <si>
    <t>松戸市立松ケ丘小学校トイレ改修工事に伴う設計業務委託</t>
  </si>
  <si>
    <t>松戸市松戸新田１５９番地</t>
  </si>
  <si>
    <t>高松里彩、中村修一、児玉卓之</t>
  </si>
  <si>
    <t>常盤平地域新設道路検討業務委託</t>
  </si>
  <si>
    <t>松戸市　五香西五丁目　地先他</t>
  </si>
  <si>
    <t>神居・柳本</t>
  </si>
  <si>
    <t>常盤平駅周辺まちづくり推進課</t>
  </si>
  <si>
    <t>辻田　拓也</t>
    <rPh sb="0" eb="2">
      <t>ツジタ</t>
    </rPh>
    <rPh sb="3" eb="5">
      <t>タクヤ</t>
    </rPh>
    <phoneticPr fontId="8"/>
  </si>
  <si>
    <t>測量・コンサルタント部門の「土木：道路」</t>
  </si>
  <si>
    <t/>
  </si>
  <si>
    <t>松戸市ごみ中継施設脱臭用活性炭交換業務委託</t>
  </si>
  <si>
    <t>松戸市松飛台２８６番地の１５</t>
  </si>
  <si>
    <t xml:space="preserve">清掃施設整備課・日暮クリーンセンター </t>
  </si>
  <si>
    <t>祖父江　光弘</t>
    <rPh sb="0" eb="3">
      <t>ソフエ</t>
    </rPh>
    <rPh sb="4" eb="6">
      <t>ミツヒロ</t>
    </rPh>
    <phoneticPr fontId="8"/>
  </si>
  <si>
    <t>「その他委託」部門の「その他」、「建物設備等保守・修繕」部門の「その他」、「施設等運転管理他」部門の「その他」のいずれか</t>
  </si>
  <si>
    <t>余熱利用施設及び多目的広場等の整備に伴う市民ニーズ調査業務委託</t>
  </si>
  <si>
    <t>松戸市が指定するところ</t>
  </si>
  <si>
    <t>清掃施設整備課</t>
  </si>
  <si>
    <t>正村　光</t>
    <rPh sb="0" eb="2">
      <t>マサムラ</t>
    </rPh>
    <rPh sb="3" eb="4">
      <t>ヒカ</t>
    </rPh>
    <phoneticPr fontId="8"/>
  </si>
  <si>
    <t>「調査・計画」部門「世論・住民意識調査」</t>
  </si>
  <si>
    <t>１街区周辺整備工事に伴う手続き支援等業務委託</t>
  </si>
  <si>
    <t>松戸市　岩瀬５５０番１地先</t>
  </si>
  <si>
    <t>松戸駅周辺整備振興課・新拠点ゾーン整備担当室</t>
  </si>
  <si>
    <t>伊藤　諒</t>
    <rPh sb="0" eb="2">
      <t>イトウ</t>
    </rPh>
    <rPh sb="3" eb="4">
      <t>リョウ</t>
    </rPh>
    <phoneticPr fontId="8"/>
  </si>
  <si>
    <t>道路舗装構造等調査業務委託（ＦＷＤ調査）</t>
  </si>
  <si>
    <t>松戸市　市内一円</t>
  </si>
  <si>
    <t>道路建設課</t>
  </si>
  <si>
    <t>福原　駿汰</t>
    <rPh sb="0" eb="2">
      <t>フクハラ</t>
    </rPh>
    <rPh sb="3" eb="5">
      <t>シュンタ</t>
    </rPh>
    <phoneticPr fontId="8"/>
  </si>
  <si>
    <t>主要幹線２級市道６８号道路整備実施設計他業務委託</t>
  </si>
  <si>
    <t>松戸市　岩瀬　地先外</t>
  </si>
  <si>
    <t>色川　有</t>
    <rPh sb="0" eb="2">
      <t>イロカワ</t>
    </rPh>
    <rPh sb="3" eb="4">
      <t>ユウ</t>
    </rPh>
    <phoneticPr fontId="8"/>
  </si>
  <si>
    <t>測量・コンサルタント部門の「土木：道路」及び「地質：地質調査」</t>
  </si>
  <si>
    <t>松戸市営六高台住宅給排水管改修工事に伴う設計業務委託</t>
  </si>
  <si>
    <t>松戸市六高台九丁目４１番地</t>
  </si>
  <si>
    <t>住宅政策課</t>
  </si>
  <si>
    <t>清水　威</t>
    <rPh sb="0" eb="2">
      <t>シミズ</t>
    </rPh>
    <rPh sb="3" eb="4">
      <t>イ</t>
    </rPh>
    <phoneticPr fontId="2"/>
  </si>
  <si>
    <t>建築保全課</t>
    <rPh sb="0" eb="5">
      <t>ケンチクホゼンカ</t>
    </rPh>
    <phoneticPr fontId="2"/>
  </si>
  <si>
    <t>金山　雅洋</t>
    <rPh sb="0" eb="2">
      <t>カナヤマ</t>
    </rPh>
    <rPh sb="3" eb="5">
      <t>マサヒロ</t>
    </rPh>
    <phoneticPr fontId="8"/>
  </si>
  <si>
    <t>紙敷川上流排水整備工事に伴う家屋事前調査業務委託</t>
  </si>
  <si>
    <t>市川市大町１７５番２</t>
  </si>
  <si>
    <t>河川清流課</t>
  </si>
  <si>
    <t>加藤　亮</t>
    <rPh sb="0" eb="2">
      <t>カトウ</t>
    </rPh>
    <rPh sb="3" eb="4">
      <t>リョウ</t>
    </rPh>
    <phoneticPr fontId="8"/>
  </si>
  <si>
    <t>測量・コンサルタント部門の「補償：物件」</t>
  </si>
  <si>
    <t>松戸市小金きよしケ丘三丁目１番地の１</t>
    <rPh sb="10" eb="11">
      <t>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</si>
</sst>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topLeftCell="A10" zoomScaleNormal="100" zoomScaleSheetLayoutView="100" workbookViewId="0">
      <selection activeCell="D22" sqref="D22:E22"/>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96" t="s">
        <v>26</v>
      </c>
      <c r="C1" s="96"/>
      <c r="D1" s="97" t="str">
        <f>IFERROR(VLOOKUP(D18,非表示にするよ!D:P,13,0),"")</f>
        <v/>
      </c>
      <c r="E1" s="97"/>
      <c r="F1" s="97"/>
      <c r="G1" s="97"/>
      <c r="H1" s="10"/>
    </row>
    <row r="2" spans="2:10" ht="19.899999999999999" customHeight="1" x14ac:dyDescent="0.4">
      <c r="B2" s="69" t="s">
        <v>0</v>
      </c>
      <c r="C2" s="98"/>
      <c r="D2" s="98"/>
      <c r="E2" s="98"/>
      <c r="F2" s="98"/>
      <c r="G2" s="98"/>
      <c r="H2" s="70"/>
    </row>
    <row r="3" spans="2:10" ht="19.899999999999999" customHeight="1" x14ac:dyDescent="0.4">
      <c r="B3" s="83" t="s">
        <v>82</v>
      </c>
      <c r="C3" s="84"/>
      <c r="D3" s="84"/>
      <c r="E3" s="84"/>
      <c r="F3" s="84"/>
      <c r="G3" s="84"/>
      <c r="H3" s="85"/>
    </row>
    <row r="4" spans="2:10" ht="19.899999999999999" customHeight="1" x14ac:dyDescent="0.4">
      <c r="B4" s="83" t="s">
        <v>1</v>
      </c>
      <c r="C4" s="84"/>
      <c r="D4" s="84"/>
      <c r="E4" s="84"/>
      <c r="F4" s="84"/>
      <c r="G4" s="84"/>
      <c r="H4" s="85"/>
    </row>
    <row r="5" spans="2:10" ht="19.899999999999999" customHeight="1" x14ac:dyDescent="0.4">
      <c r="B5" s="83" t="s">
        <v>73</v>
      </c>
      <c r="C5" s="84"/>
      <c r="D5" s="84"/>
      <c r="E5" s="84"/>
      <c r="F5" s="84"/>
      <c r="G5" s="84"/>
      <c r="H5" s="85"/>
    </row>
    <row r="6" spans="2:10" ht="19.899999999999999" customHeight="1" x14ac:dyDescent="0.4">
      <c r="B6" s="99" t="s">
        <v>2</v>
      </c>
      <c r="C6" s="100"/>
      <c r="D6" s="100"/>
      <c r="E6" s="100"/>
      <c r="F6" s="100"/>
      <c r="G6" s="25"/>
      <c r="H6" s="12"/>
    </row>
    <row r="7" spans="2:10" ht="19.899999999999999" customHeight="1" x14ac:dyDescent="0.4">
      <c r="B7" s="99" t="s">
        <v>18</v>
      </c>
      <c r="C7" s="100"/>
      <c r="D7" s="100"/>
      <c r="E7" s="100"/>
      <c r="F7" s="100"/>
      <c r="G7" s="25"/>
      <c r="H7" s="12"/>
    </row>
    <row r="8" spans="2:10" ht="19.899999999999999" customHeight="1" x14ac:dyDescent="0.4">
      <c r="B8" s="99" t="s">
        <v>19</v>
      </c>
      <c r="C8" s="100"/>
      <c r="D8" s="100"/>
      <c r="E8" s="100"/>
      <c r="F8" s="100"/>
      <c r="G8" s="25"/>
      <c r="H8" s="12"/>
      <c r="J8" s="38"/>
    </row>
    <row r="9" spans="2:10" ht="19.899999999999999" customHeight="1" x14ac:dyDescent="0.4">
      <c r="B9" s="83"/>
      <c r="C9" s="84"/>
      <c r="D9" s="84"/>
      <c r="E9" s="84"/>
      <c r="F9" s="84"/>
      <c r="G9" s="84"/>
      <c r="H9" s="85"/>
    </row>
    <row r="10" spans="2:10" ht="19.899999999999999" customHeight="1" x14ac:dyDescent="0.4">
      <c r="B10" s="73" t="s">
        <v>41</v>
      </c>
      <c r="C10" s="74"/>
      <c r="D10" s="74"/>
      <c r="E10" s="74"/>
      <c r="F10" s="74"/>
      <c r="G10" s="74"/>
      <c r="H10" s="75"/>
    </row>
    <row r="11" spans="2:10" ht="19.899999999999999" customHeight="1" x14ac:dyDescent="0.4">
      <c r="B11" s="73" t="s">
        <v>40</v>
      </c>
      <c r="C11" s="74"/>
      <c r="D11" s="74"/>
      <c r="E11" s="74"/>
      <c r="F11" s="74"/>
      <c r="G11" s="74"/>
      <c r="H11" s="75"/>
    </row>
    <row r="12" spans="2:10" ht="19.899999999999999" customHeight="1" x14ac:dyDescent="0.4">
      <c r="B12" s="73" t="s">
        <v>20</v>
      </c>
      <c r="C12" s="74"/>
      <c r="D12" s="74"/>
      <c r="E12" s="74"/>
      <c r="F12" s="74"/>
      <c r="G12" s="74"/>
      <c r="H12" s="75"/>
    </row>
    <row r="13" spans="2:10" ht="20.100000000000001" customHeight="1" x14ac:dyDescent="0.4">
      <c r="B13" s="73" t="s">
        <v>87</v>
      </c>
      <c r="C13" s="74"/>
      <c r="D13" s="74"/>
      <c r="E13" s="74"/>
      <c r="F13" s="74"/>
      <c r="G13" s="74"/>
      <c r="H13" s="75"/>
    </row>
    <row r="14" spans="2:10" ht="20.100000000000001" customHeight="1" x14ac:dyDescent="0.4">
      <c r="B14" s="73" t="s">
        <v>88</v>
      </c>
      <c r="C14" s="74"/>
      <c r="D14" s="74"/>
      <c r="E14" s="74"/>
      <c r="F14" s="74"/>
      <c r="G14" s="74"/>
      <c r="H14" s="75"/>
    </row>
    <row r="15" spans="2:10" ht="20.100000000000001" customHeight="1" x14ac:dyDescent="0.4">
      <c r="B15" s="90" t="s">
        <v>89</v>
      </c>
      <c r="C15" s="91"/>
      <c r="D15" s="91"/>
      <c r="E15" s="91"/>
      <c r="F15" s="91"/>
      <c r="G15" s="91"/>
      <c r="H15" s="92"/>
    </row>
    <row r="16" spans="2:10" ht="19.899999999999999" customHeight="1" x14ac:dyDescent="0.4">
      <c r="B16" s="93" t="s">
        <v>3</v>
      </c>
      <c r="C16" s="94"/>
      <c r="D16" s="94"/>
      <c r="E16" s="94"/>
      <c r="F16" s="94"/>
      <c r="G16" s="94"/>
      <c r="H16" s="95"/>
    </row>
    <row r="17" spans="2:8" ht="19.899999999999999" customHeight="1" x14ac:dyDescent="0.4">
      <c r="B17" s="83" t="s">
        <v>21</v>
      </c>
      <c r="C17" s="84"/>
      <c r="D17" s="84"/>
      <c r="E17" s="84"/>
      <c r="F17" s="84"/>
      <c r="G17" s="84"/>
      <c r="H17" s="85"/>
    </row>
    <row r="18" spans="2:8" ht="19.899999999999999" customHeight="1" x14ac:dyDescent="0.4">
      <c r="B18" s="13" t="s">
        <v>15</v>
      </c>
      <c r="C18" s="14"/>
      <c r="D18" s="15"/>
      <c r="E18" s="16" t="s">
        <v>14</v>
      </c>
      <c r="F18" s="16"/>
      <c r="G18" s="16"/>
      <c r="H18" s="12"/>
    </row>
    <row r="19" spans="2:8" ht="19.899999999999999" customHeight="1" x14ac:dyDescent="0.4">
      <c r="B19" s="13" t="s">
        <v>16</v>
      </c>
      <c r="C19" s="16"/>
      <c r="D19" s="89" t="str">
        <f>IFERROR(VLOOKUP($D$18,非表示にするよ!D:E,2,0),"")</f>
        <v/>
      </c>
      <c r="E19" s="89"/>
      <c r="F19" s="89"/>
      <c r="G19" s="89"/>
      <c r="H19" s="12"/>
    </row>
    <row r="20" spans="2:8" ht="19.899999999999999" customHeight="1" x14ac:dyDescent="0.4">
      <c r="B20" s="13" t="s">
        <v>17</v>
      </c>
      <c r="C20" s="16"/>
      <c r="D20" s="89" t="str">
        <f>IFERROR(VLOOKUP($D$18,非表示にするよ!D:F,3,0),"")</f>
        <v/>
      </c>
      <c r="E20" s="89"/>
      <c r="F20" s="89"/>
      <c r="G20" s="89"/>
      <c r="H20" s="12"/>
    </row>
    <row r="21" spans="2:8" ht="19.899999999999999" customHeight="1" x14ac:dyDescent="0.4">
      <c r="B21" s="83" t="s">
        <v>70</v>
      </c>
      <c r="C21" s="84"/>
      <c r="D21" s="84"/>
      <c r="E21" s="84"/>
      <c r="F21" s="84"/>
      <c r="G21" s="84"/>
      <c r="H21" s="85"/>
    </row>
    <row r="22" spans="2:8" ht="19.5" customHeight="1" x14ac:dyDescent="0.4">
      <c r="B22" s="17"/>
      <c r="C22" s="18" t="s">
        <v>74</v>
      </c>
      <c r="D22" s="81"/>
      <c r="E22" s="82"/>
      <c r="F22" s="19" t="s">
        <v>4</v>
      </c>
      <c r="G22" s="20"/>
      <c r="H22" s="28"/>
    </row>
    <row r="23" spans="2:8" ht="6.75" customHeight="1" x14ac:dyDescent="0.4">
      <c r="B23" s="17"/>
      <c r="C23" s="31"/>
      <c r="D23" s="40"/>
      <c r="E23" s="40"/>
      <c r="F23" s="32"/>
      <c r="G23" s="41"/>
      <c r="H23" s="39"/>
    </row>
    <row r="24" spans="2:8" ht="33" customHeight="1" x14ac:dyDescent="0.4">
      <c r="B24" s="83" t="s">
        <v>75</v>
      </c>
      <c r="C24" s="84"/>
      <c r="D24" s="84"/>
      <c r="E24" s="84"/>
      <c r="F24" s="84"/>
      <c r="G24" s="84"/>
      <c r="H24" s="85"/>
    </row>
    <row r="25" spans="2:8" ht="19.899999999999999" customHeight="1" x14ac:dyDescent="0.4">
      <c r="B25" s="26"/>
      <c r="C25" s="21" t="s">
        <v>5</v>
      </c>
      <c r="D25" s="67" t="s">
        <v>6</v>
      </c>
      <c r="E25" s="68"/>
      <c r="F25" s="21" t="s">
        <v>7</v>
      </c>
      <c r="G25" s="21" t="s">
        <v>8</v>
      </c>
      <c r="H25" s="28"/>
    </row>
    <row r="26" spans="2:8" ht="20.25" customHeight="1" x14ac:dyDescent="0.4">
      <c r="B26" s="83"/>
      <c r="C26" s="79"/>
      <c r="D26" s="69"/>
      <c r="E26" s="70"/>
      <c r="F26" s="22"/>
      <c r="G26" s="65" t="s">
        <v>83</v>
      </c>
      <c r="H26" s="28"/>
    </row>
    <row r="27" spans="2:8" ht="19.899999999999999" customHeight="1" x14ac:dyDescent="0.4">
      <c r="B27" s="83"/>
      <c r="C27" s="80"/>
      <c r="D27" s="71"/>
      <c r="E27" s="72"/>
      <c r="F27" s="23" t="s">
        <v>9</v>
      </c>
      <c r="G27" s="66" t="s">
        <v>50</v>
      </c>
      <c r="H27" s="28"/>
    </row>
    <row r="28" spans="2:8" ht="2.1" customHeight="1" x14ac:dyDescent="0.4">
      <c r="B28" s="17"/>
      <c r="C28" s="31"/>
      <c r="D28" s="27"/>
      <c r="E28" s="27"/>
      <c r="F28" s="32"/>
      <c r="G28" s="33"/>
      <c r="H28" s="28"/>
    </row>
    <row r="29" spans="2:8" ht="19.899999999999999" customHeight="1" x14ac:dyDescent="0.4">
      <c r="B29" s="86" t="s">
        <v>45</v>
      </c>
      <c r="C29" s="87"/>
      <c r="D29" s="87"/>
      <c r="E29" s="87"/>
      <c r="F29" s="87"/>
      <c r="G29" s="87"/>
      <c r="H29" s="88"/>
    </row>
    <row r="30" spans="2:8" ht="26.45" customHeight="1" x14ac:dyDescent="0.4">
      <c r="B30" s="86"/>
      <c r="C30" s="87"/>
      <c r="D30" s="87"/>
      <c r="E30" s="87"/>
      <c r="F30" s="87"/>
      <c r="G30" s="87"/>
      <c r="H30" s="88"/>
    </row>
    <row r="31" spans="2:8" ht="19.899999999999999" customHeight="1" x14ac:dyDescent="0.4">
      <c r="B31" s="26"/>
      <c r="C31" s="21" t="s">
        <v>5</v>
      </c>
      <c r="D31" s="67" t="s">
        <v>6</v>
      </c>
      <c r="E31" s="68"/>
      <c r="F31" s="21" t="s">
        <v>7</v>
      </c>
      <c r="G31" s="21" t="s">
        <v>8</v>
      </c>
      <c r="H31" s="28"/>
    </row>
    <row r="32" spans="2:8" ht="19.899999999999999" customHeight="1" x14ac:dyDescent="0.4">
      <c r="B32" s="26"/>
      <c r="C32" s="79"/>
      <c r="D32" s="69"/>
      <c r="E32" s="70"/>
      <c r="F32" s="22"/>
      <c r="G32" s="28" t="s">
        <v>83</v>
      </c>
      <c r="H32" s="28"/>
    </row>
    <row r="33" spans="2:8" ht="19.899999999999999" customHeight="1" x14ac:dyDescent="0.4">
      <c r="B33" s="26"/>
      <c r="C33" s="80"/>
      <c r="D33" s="71"/>
      <c r="E33" s="72"/>
      <c r="F33" s="23" t="s">
        <v>9</v>
      </c>
      <c r="G33" s="30" t="s">
        <v>50</v>
      </c>
      <c r="H33" s="28"/>
    </row>
    <row r="34" spans="2:8" ht="19.899999999999999" customHeight="1" x14ac:dyDescent="0.4">
      <c r="B34" s="26"/>
      <c r="C34" s="21" t="s">
        <v>5</v>
      </c>
      <c r="D34" s="67" t="s">
        <v>6</v>
      </c>
      <c r="E34" s="68"/>
      <c r="F34" s="21" t="s">
        <v>7</v>
      </c>
      <c r="G34" s="21" t="s">
        <v>8</v>
      </c>
      <c r="H34" s="28"/>
    </row>
    <row r="35" spans="2:8" ht="19.899999999999999" customHeight="1" x14ac:dyDescent="0.4">
      <c r="B35" s="26"/>
      <c r="C35" s="79"/>
      <c r="D35" s="69"/>
      <c r="E35" s="70"/>
      <c r="F35" s="22"/>
      <c r="G35" s="28" t="s">
        <v>83</v>
      </c>
      <c r="H35" s="28"/>
    </row>
    <row r="36" spans="2:8" ht="19.899999999999999" customHeight="1" x14ac:dyDescent="0.4">
      <c r="B36" s="26"/>
      <c r="C36" s="80"/>
      <c r="D36" s="71"/>
      <c r="E36" s="72"/>
      <c r="F36" s="23" t="s">
        <v>9</v>
      </c>
      <c r="G36" s="30" t="s">
        <v>50</v>
      </c>
      <c r="H36" s="28"/>
    </row>
    <row r="37" spans="2:8" ht="19.899999999999999" customHeight="1" x14ac:dyDescent="0.4">
      <c r="B37" s="83" t="s">
        <v>85</v>
      </c>
      <c r="C37" s="84"/>
      <c r="D37" s="84"/>
      <c r="E37" s="84"/>
      <c r="F37" s="84"/>
      <c r="G37" s="84"/>
      <c r="H37" s="85"/>
    </row>
    <row r="38" spans="2:8" ht="19.899999999999999" customHeight="1" x14ac:dyDescent="0.4">
      <c r="B38" s="26"/>
      <c r="C38" s="21" t="s">
        <v>10</v>
      </c>
      <c r="D38" s="81"/>
      <c r="E38" s="82"/>
      <c r="F38" s="21" t="s">
        <v>11</v>
      </c>
      <c r="G38" s="29"/>
      <c r="H38" s="28"/>
    </row>
    <row r="39" spans="2:8" ht="19.899999999999999" customHeight="1" x14ac:dyDescent="0.4">
      <c r="B39" s="26"/>
      <c r="C39" s="21" t="s">
        <v>12</v>
      </c>
      <c r="D39" s="81"/>
      <c r="E39" s="82"/>
      <c r="F39" s="21" t="s">
        <v>13</v>
      </c>
      <c r="G39" s="29"/>
      <c r="H39" s="28"/>
    </row>
    <row r="40" spans="2:8" ht="6.75" customHeight="1" x14ac:dyDescent="0.4">
      <c r="B40" s="26"/>
      <c r="C40" s="27"/>
      <c r="D40" s="27"/>
      <c r="E40" s="27"/>
      <c r="F40" s="27"/>
      <c r="G40" s="27"/>
      <c r="H40" s="28"/>
    </row>
    <row r="41" spans="2:8" ht="19.899999999999999" customHeight="1" x14ac:dyDescent="0.4">
      <c r="B41" s="73" t="s">
        <v>76</v>
      </c>
      <c r="C41" s="74"/>
      <c r="D41" s="74"/>
      <c r="E41" s="74"/>
      <c r="F41" s="74"/>
      <c r="G41" s="74"/>
      <c r="H41" s="75"/>
    </row>
    <row r="42" spans="2:8" ht="19.899999999999999" customHeight="1" x14ac:dyDescent="0.4">
      <c r="B42" s="73" t="s">
        <v>47</v>
      </c>
      <c r="C42" s="74"/>
      <c r="D42" s="74"/>
      <c r="E42" s="74"/>
      <c r="F42" s="74"/>
      <c r="G42" s="74"/>
      <c r="H42" s="75"/>
    </row>
    <row r="43" spans="2:8" ht="34.5" customHeight="1" x14ac:dyDescent="0.4">
      <c r="B43" s="73" t="s">
        <v>84</v>
      </c>
      <c r="C43" s="74"/>
      <c r="D43" s="74"/>
      <c r="E43" s="74"/>
      <c r="F43" s="74"/>
      <c r="G43" s="74"/>
      <c r="H43" s="75"/>
    </row>
    <row r="44" spans="2:8" ht="30" customHeight="1" x14ac:dyDescent="0.4">
      <c r="B44" s="76" t="s">
        <v>46</v>
      </c>
      <c r="C44" s="77"/>
      <c r="D44" s="77"/>
      <c r="E44" s="77"/>
      <c r="F44" s="77"/>
      <c r="G44" s="77"/>
      <c r="H44" s="78"/>
    </row>
    <row r="45" spans="2:8" x14ac:dyDescent="0.4">
      <c r="B45" s="24"/>
      <c r="C45" s="24"/>
    </row>
    <row r="46" spans="2:8" x14ac:dyDescent="0.4">
      <c r="B46" s="96" t="s">
        <v>65</v>
      </c>
      <c r="C46" s="96"/>
      <c r="D46" s="97"/>
      <c r="E46" s="97"/>
      <c r="F46" s="97"/>
      <c r="G46" s="97"/>
      <c r="H46" s="10"/>
    </row>
    <row r="47" spans="2:8" x14ac:dyDescent="0.4">
      <c r="B47" s="69" t="s">
        <v>0</v>
      </c>
      <c r="C47" s="98"/>
      <c r="D47" s="98"/>
      <c r="E47" s="98"/>
      <c r="F47" s="98"/>
      <c r="G47" s="98"/>
      <c r="H47" s="70"/>
    </row>
    <row r="48" spans="2:8" x14ac:dyDescent="0.4">
      <c r="B48" s="83" t="s">
        <v>81</v>
      </c>
      <c r="C48" s="84"/>
      <c r="D48" s="84"/>
      <c r="E48" s="84"/>
      <c r="F48" s="84"/>
      <c r="G48" s="84"/>
      <c r="H48" s="85"/>
    </row>
    <row r="49" spans="2:8" x14ac:dyDescent="0.4">
      <c r="B49" s="83" t="s">
        <v>1</v>
      </c>
      <c r="C49" s="84"/>
      <c r="D49" s="84"/>
      <c r="E49" s="84"/>
      <c r="F49" s="84"/>
      <c r="G49" s="84"/>
      <c r="H49" s="85"/>
    </row>
    <row r="50" spans="2:8" x14ac:dyDescent="0.4">
      <c r="B50" s="83" t="s">
        <v>86</v>
      </c>
      <c r="C50" s="84"/>
      <c r="D50" s="84"/>
      <c r="E50" s="84"/>
      <c r="F50" s="84"/>
      <c r="G50" s="84"/>
      <c r="H50" s="85"/>
    </row>
    <row r="51" spans="2:8" x14ac:dyDescent="0.4">
      <c r="B51" s="99" t="s">
        <v>2</v>
      </c>
      <c r="C51" s="100"/>
      <c r="D51" s="100"/>
      <c r="E51" s="100"/>
      <c r="F51" s="100"/>
      <c r="H51" s="12"/>
    </row>
    <row r="52" spans="2:8" x14ac:dyDescent="0.4">
      <c r="B52" s="99" t="s">
        <v>66</v>
      </c>
      <c r="C52" s="100"/>
      <c r="D52" s="100"/>
      <c r="E52" s="100"/>
      <c r="F52" s="100"/>
      <c r="G52" s="25"/>
      <c r="H52" s="12"/>
    </row>
    <row r="53" spans="2:8" x14ac:dyDescent="0.4">
      <c r="B53" s="99" t="s">
        <v>71</v>
      </c>
      <c r="C53" s="100"/>
      <c r="D53" s="100"/>
      <c r="E53" s="100"/>
      <c r="F53" s="100"/>
      <c r="G53" s="25"/>
      <c r="H53" s="12"/>
    </row>
    <row r="54" spans="2:8" x14ac:dyDescent="0.4">
      <c r="B54" s="83"/>
      <c r="C54" s="84"/>
      <c r="D54" s="84"/>
      <c r="E54" s="84"/>
      <c r="F54" s="84"/>
      <c r="G54" s="84"/>
      <c r="H54" s="85"/>
    </row>
    <row r="55" spans="2:8" x14ac:dyDescent="0.4">
      <c r="B55" s="93" t="s">
        <v>3</v>
      </c>
      <c r="C55" s="94"/>
      <c r="D55" s="94"/>
      <c r="E55" s="94"/>
      <c r="F55" s="94"/>
      <c r="G55" s="94"/>
      <c r="H55" s="95"/>
    </row>
    <row r="56" spans="2:8" x14ac:dyDescent="0.4">
      <c r="B56" s="83" t="s">
        <v>67</v>
      </c>
      <c r="C56" s="84"/>
      <c r="D56" s="84"/>
      <c r="E56" s="84"/>
      <c r="F56" s="84"/>
      <c r="G56" s="84"/>
      <c r="H56" s="85"/>
    </row>
    <row r="57" spans="2:8" x14ac:dyDescent="0.4">
      <c r="B57" s="13" t="s">
        <v>68</v>
      </c>
      <c r="C57" s="14"/>
      <c r="D57" s="15"/>
      <c r="E57" s="16" t="s">
        <v>14</v>
      </c>
      <c r="F57" s="16"/>
      <c r="G57" s="16"/>
      <c r="H57" s="12"/>
    </row>
    <row r="58" spans="2:8" x14ac:dyDescent="0.4">
      <c r="B58" s="13" t="s">
        <v>72</v>
      </c>
      <c r="C58" s="16"/>
      <c r="D58" s="89" t="str">
        <f>IFERROR(VLOOKUP(D57,非表示にするよ!D:E,2,0),"")</f>
        <v/>
      </c>
      <c r="E58" s="89"/>
      <c r="F58" s="89"/>
      <c r="G58" s="89"/>
      <c r="H58" s="12"/>
    </row>
    <row r="59" spans="2:8" x14ac:dyDescent="0.4">
      <c r="B59" s="13" t="s">
        <v>69</v>
      </c>
      <c r="C59" s="16"/>
      <c r="D59" s="89" t="str">
        <f>IFERROR(VLOOKUP(D57,非表示にするよ!D:F,3,0),"")</f>
        <v/>
      </c>
      <c r="E59" s="89"/>
      <c r="F59" s="89"/>
      <c r="G59" s="89"/>
      <c r="H59" s="12"/>
    </row>
    <row r="60" spans="2:8" x14ac:dyDescent="0.4">
      <c r="B60" s="13"/>
      <c r="C60" s="16"/>
      <c r="D60" s="61"/>
      <c r="E60" s="61"/>
      <c r="F60" s="61"/>
      <c r="G60" s="61"/>
      <c r="H60" s="12"/>
    </row>
    <row r="61" spans="2:8" x14ac:dyDescent="0.4">
      <c r="B61" s="83" t="s">
        <v>77</v>
      </c>
      <c r="C61" s="84"/>
      <c r="D61" s="84"/>
      <c r="E61" s="84"/>
      <c r="F61" s="84"/>
      <c r="G61" s="84"/>
      <c r="H61" s="85"/>
    </row>
    <row r="62" spans="2:8" x14ac:dyDescent="0.4">
      <c r="B62" s="17"/>
      <c r="C62" s="18" t="s">
        <v>78</v>
      </c>
      <c r="D62" s="81"/>
      <c r="E62" s="82"/>
      <c r="F62" s="19" t="s">
        <v>4</v>
      </c>
      <c r="G62" s="20"/>
      <c r="H62" s="51"/>
    </row>
    <row r="63" spans="2:8" x14ac:dyDescent="0.4">
      <c r="B63" s="17"/>
      <c r="C63" s="48"/>
      <c r="D63" s="52"/>
      <c r="E63" s="52"/>
      <c r="F63" s="32"/>
      <c r="G63" s="53"/>
      <c r="H63" s="51"/>
    </row>
    <row r="64" spans="2:8" x14ac:dyDescent="0.4">
      <c r="B64" s="17"/>
      <c r="C64" s="18" t="s">
        <v>78</v>
      </c>
      <c r="D64" s="81"/>
      <c r="E64" s="82"/>
      <c r="F64" s="19" t="s">
        <v>4</v>
      </c>
      <c r="G64" s="20"/>
      <c r="H64" s="51"/>
    </row>
    <row r="65" spans="2:8" x14ac:dyDescent="0.4">
      <c r="B65" s="17"/>
      <c r="C65" s="48"/>
      <c r="D65" s="52"/>
      <c r="E65" s="52"/>
      <c r="F65" s="32"/>
      <c r="G65" s="53"/>
      <c r="H65" s="51"/>
    </row>
    <row r="66" spans="2:8" x14ac:dyDescent="0.4">
      <c r="B66" s="17"/>
      <c r="C66" s="18" t="s">
        <v>78</v>
      </c>
      <c r="D66" s="81"/>
      <c r="E66" s="82"/>
      <c r="F66" s="19" t="s">
        <v>4</v>
      </c>
      <c r="G66" s="20"/>
      <c r="H66" s="51"/>
    </row>
    <row r="67" spans="2:8" x14ac:dyDescent="0.4">
      <c r="B67" s="17"/>
      <c r="C67" s="48"/>
      <c r="D67" s="52"/>
      <c r="E67" s="52"/>
      <c r="F67" s="32"/>
      <c r="G67" s="53"/>
      <c r="H67" s="51"/>
    </row>
    <row r="68" spans="2:8" x14ac:dyDescent="0.4">
      <c r="B68" s="17"/>
      <c r="C68" s="18" t="s">
        <v>78</v>
      </c>
      <c r="D68" s="81"/>
      <c r="E68" s="82"/>
      <c r="F68" s="19" t="s">
        <v>4</v>
      </c>
      <c r="G68" s="20"/>
      <c r="H68" s="51"/>
    </row>
    <row r="69" spans="2:8" x14ac:dyDescent="0.4">
      <c r="B69" s="17"/>
      <c r="C69" s="48"/>
      <c r="D69" s="52"/>
      <c r="E69" s="52"/>
      <c r="F69" s="32"/>
      <c r="G69" s="53"/>
      <c r="H69" s="51"/>
    </row>
    <row r="70" spans="2:8" x14ac:dyDescent="0.4">
      <c r="B70" s="17"/>
      <c r="C70" s="18" t="s">
        <v>78</v>
      </c>
      <c r="D70" s="81"/>
      <c r="E70" s="82"/>
      <c r="F70" s="19" t="s">
        <v>4</v>
      </c>
      <c r="G70" s="20"/>
      <c r="H70" s="51"/>
    </row>
    <row r="71" spans="2:8" x14ac:dyDescent="0.4">
      <c r="B71" s="17"/>
      <c r="C71" s="48"/>
      <c r="D71" s="52"/>
      <c r="E71" s="52"/>
      <c r="F71" s="32"/>
      <c r="G71" s="53"/>
      <c r="H71" s="51"/>
    </row>
    <row r="72" spans="2:8" x14ac:dyDescent="0.4">
      <c r="B72" s="17"/>
      <c r="C72" s="18" t="s">
        <v>78</v>
      </c>
      <c r="D72" s="81"/>
      <c r="E72" s="82"/>
      <c r="F72" s="19" t="s">
        <v>4</v>
      </c>
      <c r="G72" s="20"/>
      <c r="H72" s="51"/>
    </row>
    <row r="73" spans="2:8" x14ac:dyDescent="0.4">
      <c r="B73" s="17"/>
      <c r="C73" s="48"/>
      <c r="D73" s="52"/>
      <c r="E73" s="52"/>
      <c r="F73" s="32"/>
      <c r="G73" s="53"/>
      <c r="H73" s="51"/>
    </row>
    <row r="74" spans="2:8" x14ac:dyDescent="0.4">
      <c r="B74" s="17"/>
      <c r="C74" s="18" t="s">
        <v>78</v>
      </c>
      <c r="D74" s="81"/>
      <c r="E74" s="82"/>
      <c r="F74" s="19" t="s">
        <v>4</v>
      </c>
      <c r="G74" s="20"/>
      <c r="H74" s="51"/>
    </row>
    <row r="75" spans="2:8" x14ac:dyDescent="0.4">
      <c r="B75" s="17"/>
      <c r="C75" s="48"/>
      <c r="D75" s="52"/>
      <c r="E75" s="52"/>
      <c r="F75" s="32"/>
      <c r="G75" s="53"/>
      <c r="H75" s="51"/>
    </row>
    <row r="76" spans="2:8" x14ac:dyDescent="0.4">
      <c r="B76" s="17"/>
      <c r="C76" s="18" t="s">
        <v>78</v>
      </c>
      <c r="D76" s="81"/>
      <c r="E76" s="82"/>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83" t="s">
        <v>85</v>
      </c>
      <c r="C79" s="84"/>
      <c r="D79" s="84"/>
      <c r="E79" s="84"/>
      <c r="F79" s="84"/>
      <c r="G79" s="84"/>
      <c r="H79" s="85"/>
    </row>
    <row r="80" spans="2:8" x14ac:dyDescent="0.4">
      <c r="B80" s="49"/>
      <c r="C80" s="21" t="s">
        <v>10</v>
      </c>
      <c r="D80" s="81"/>
      <c r="E80" s="82"/>
      <c r="F80" s="21" t="s">
        <v>11</v>
      </c>
      <c r="G80" s="29"/>
      <c r="H80" s="51"/>
    </row>
    <row r="81" spans="2:8" x14ac:dyDescent="0.4">
      <c r="B81" s="49"/>
      <c r="C81" s="21" t="s">
        <v>12</v>
      </c>
      <c r="D81" s="81"/>
      <c r="E81" s="82"/>
      <c r="F81" s="21" t="s">
        <v>13</v>
      </c>
      <c r="G81" s="29"/>
      <c r="H81" s="51"/>
    </row>
    <row r="82" spans="2:8" x14ac:dyDescent="0.4">
      <c r="B82" s="49"/>
      <c r="C82" s="50"/>
      <c r="D82" s="50"/>
      <c r="E82" s="50"/>
      <c r="F82" s="50"/>
      <c r="G82" s="50"/>
      <c r="H82" s="51"/>
    </row>
    <row r="83" spans="2:8" ht="18.75" customHeight="1" x14ac:dyDescent="0.4">
      <c r="B83" s="73" t="s">
        <v>76</v>
      </c>
      <c r="C83" s="74"/>
      <c r="D83" s="74"/>
      <c r="E83" s="74"/>
      <c r="F83" s="74"/>
      <c r="G83" s="74"/>
      <c r="H83" s="75"/>
    </row>
    <row r="84" spans="2:8" ht="18.75" customHeight="1" x14ac:dyDescent="0.4">
      <c r="B84" s="73" t="s">
        <v>47</v>
      </c>
      <c r="C84" s="74"/>
      <c r="D84" s="74"/>
      <c r="E84" s="74"/>
      <c r="F84" s="74"/>
      <c r="G84" s="74"/>
      <c r="H84" s="75"/>
    </row>
    <row r="85" spans="2:8" ht="34.5" customHeight="1" x14ac:dyDescent="0.4">
      <c r="B85" s="73" t="s">
        <v>84</v>
      </c>
      <c r="C85" s="74"/>
      <c r="D85" s="74"/>
      <c r="E85" s="74"/>
      <c r="F85" s="74"/>
      <c r="G85" s="74"/>
      <c r="H85" s="75"/>
    </row>
    <row r="86" spans="2:8" ht="30.75" customHeight="1" x14ac:dyDescent="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96" t="s">
        <v>26</v>
      </c>
      <c r="C1" s="96"/>
      <c r="D1" s="115" t="str">
        <f>IFERROR(VLOOKUP(D18,非表示にするよ!D:P,13,0),"")</f>
        <v/>
      </c>
      <c r="E1" s="115"/>
      <c r="F1" s="115"/>
      <c r="G1" s="115"/>
      <c r="H1" s="10"/>
    </row>
    <row r="2" spans="2:10" ht="19.899999999999999" customHeight="1" x14ac:dyDescent="0.4">
      <c r="B2" s="69" t="s">
        <v>0</v>
      </c>
      <c r="C2" s="98"/>
      <c r="D2" s="98"/>
      <c r="E2" s="98"/>
      <c r="F2" s="98"/>
      <c r="G2" s="98"/>
      <c r="H2" s="70"/>
    </row>
    <row r="3" spans="2:10" ht="19.899999999999999" customHeight="1" x14ac:dyDescent="0.4">
      <c r="B3" s="116" t="s">
        <v>52</v>
      </c>
      <c r="C3" s="117"/>
      <c r="D3" s="117"/>
      <c r="E3" s="117"/>
      <c r="F3" s="117"/>
      <c r="G3" s="117"/>
      <c r="H3" s="118"/>
    </row>
    <row r="4" spans="2:10" ht="19.899999999999999" customHeight="1" x14ac:dyDescent="0.4">
      <c r="B4" s="83" t="s">
        <v>1</v>
      </c>
      <c r="C4" s="84"/>
      <c r="D4" s="84"/>
      <c r="E4" s="84"/>
      <c r="F4" s="84"/>
      <c r="G4" s="84"/>
      <c r="H4" s="85"/>
    </row>
    <row r="5" spans="2:10" ht="19.899999999999999" customHeight="1" x14ac:dyDescent="0.4">
      <c r="B5" s="83" t="s">
        <v>73</v>
      </c>
      <c r="C5" s="84"/>
      <c r="D5" s="84"/>
      <c r="E5" s="84"/>
      <c r="F5" s="84"/>
      <c r="G5" s="84"/>
      <c r="H5" s="85"/>
    </row>
    <row r="6" spans="2:10" ht="19.899999999999999" customHeight="1" x14ac:dyDescent="0.4">
      <c r="B6" s="99" t="s">
        <v>2</v>
      </c>
      <c r="C6" s="100"/>
      <c r="D6" s="100"/>
      <c r="E6" s="100"/>
      <c r="F6" s="100"/>
      <c r="G6" s="54" t="s">
        <v>53</v>
      </c>
      <c r="H6" s="12"/>
    </row>
    <row r="7" spans="2:10" ht="19.899999999999999" customHeight="1" x14ac:dyDescent="0.4">
      <c r="B7" s="99" t="s">
        <v>18</v>
      </c>
      <c r="C7" s="100"/>
      <c r="D7" s="100"/>
      <c r="E7" s="100"/>
      <c r="F7" s="100"/>
      <c r="G7" s="54" t="s">
        <v>54</v>
      </c>
      <c r="H7" s="12"/>
    </row>
    <row r="8" spans="2:10" ht="19.899999999999999" customHeight="1" x14ac:dyDescent="0.4">
      <c r="B8" s="99" t="s">
        <v>19</v>
      </c>
      <c r="C8" s="100"/>
      <c r="D8" s="100"/>
      <c r="E8" s="100"/>
      <c r="F8" s="100"/>
      <c r="G8" s="54" t="s">
        <v>55</v>
      </c>
      <c r="H8" s="12"/>
      <c r="J8" s="38"/>
    </row>
    <row r="9" spans="2:10" ht="19.899999999999999" customHeight="1" x14ac:dyDescent="0.4">
      <c r="B9" s="83"/>
      <c r="C9" s="84"/>
      <c r="D9" s="84"/>
      <c r="E9" s="84"/>
      <c r="F9" s="84"/>
      <c r="G9" s="84"/>
      <c r="H9" s="85"/>
    </row>
    <row r="10" spans="2:10" ht="19.899999999999999" customHeight="1" x14ac:dyDescent="0.4">
      <c r="B10" s="83" t="s">
        <v>41</v>
      </c>
      <c r="C10" s="84"/>
      <c r="D10" s="84"/>
      <c r="E10" s="84"/>
      <c r="F10" s="84"/>
      <c r="G10" s="84"/>
      <c r="H10" s="85"/>
    </row>
    <row r="11" spans="2:10" ht="19.899999999999999" customHeight="1" x14ac:dyDescent="0.4">
      <c r="B11" s="83" t="s">
        <v>40</v>
      </c>
      <c r="C11" s="84"/>
      <c r="D11" s="84"/>
      <c r="E11" s="84"/>
      <c r="F11" s="84"/>
      <c r="G11" s="84"/>
      <c r="H11" s="85"/>
    </row>
    <row r="12" spans="2:10" ht="19.899999999999999" customHeight="1" x14ac:dyDescent="0.4">
      <c r="B12" s="83" t="s">
        <v>20</v>
      </c>
      <c r="C12" s="84"/>
      <c r="D12" s="84"/>
      <c r="E12" s="84"/>
      <c r="F12" s="84"/>
      <c r="G12" s="84"/>
      <c r="H12" s="85"/>
    </row>
    <row r="13" spans="2:10" ht="20.100000000000001" customHeight="1" x14ac:dyDescent="0.4">
      <c r="B13" s="83" t="s">
        <v>42</v>
      </c>
      <c r="C13" s="84"/>
      <c r="D13" s="84"/>
      <c r="E13" s="84"/>
      <c r="F13" s="84"/>
      <c r="G13" s="84"/>
      <c r="H13" s="85"/>
    </row>
    <row r="14" spans="2:10" ht="20.100000000000001" customHeight="1" x14ac:dyDescent="0.4">
      <c r="B14" s="83" t="s">
        <v>43</v>
      </c>
      <c r="C14" s="84"/>
      <c r="D14" s="84"/>
      <c r="E14" s="84"/>
      <c r="F14" s="84"/>
      <c r="G14" s="84"/>
      <c r="H14" s="85"/>
    </row>
    <row r="15" spans="2:10" ht="20.100000000000001" customHeight="1" x14ac:dyDescent="0.4">
      <c r="B15" s="112" t="s">
        <v>44</v>
      </c>
      <c r="C15" s="113"/>
      <c r="D15" s="113"/>
      <c r="E15" s="113"/>
      <c r="F15" s="113"/>
      <c r="G15" s="113"/>
      <c r="H15" s="114"/>
    </row>
    <row r="16" spans="2:10" ht="19.899999999999999" customHeight="1" x14ac:dyDescent="0.4">
      <c r="B16" s="93" t="s">
        <v>3</v>
      </c>
      <c r="C16" s="94"/>
      <c r="D16" s="94"/>
      <c r="E16" s="94"/>
      <c r="F16" s="94"/>
      <c r="G16" s="94"/>
      <c r="H16" s="95"/>
    </row>
    <row r="17" spans="2:8" ht="19.899999999999999" customHeight="1" x14ac:dyDescent="0.4">
      <c r="B17" s="83" t="s">
        <v>21</v>
      </c>
      <c r="C17" s="84"/>
      <c r="D17" s="84"/>
      <c r="E17" s="84"/>
      <c r="F17" s="84"/>
      <c r="G17" s="84"/>
      <c r="H17" s="85"/>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11" t="str">
        <f>IFERROR(VLOOKUP($D$18,非表示にするよ!D:E,2,0),"")</f>
        <v/>
      </c>
      <c r="E19" s="111"/>
      <c r="F19" s="111"/>
      <c r="G19" s="111"/>
      <c r="H19" s="12"/>
    </row>
    <row r="20" spans="2:8" ht="19.899999999999999" customHeight="1" x14ac:dyDescent="0.4">
      <c r="B20" s="13" t="s">
        <v>17</v>
      </c>
      <c r="C20" s="16"/>
      <c r="D20" s="111" t="str">
        <f>IFERROR(VLOOKUP($D$18,非表示にするよ!D:F,3,0),"")</f>
        <v/>
      </c>
      <c r="E20" s="111"/>
      <c r="F20" s="111"/>
      <c r="G20" s="111"/>
      <c r="H20" s="12"/>
    </row>
    <row r="21" spans="2:8" ht="19.899999999999999" customHeight="1" x14ac:dyDescent="0.4">
      <c r="B21" s="83" t="s">
        <v>70</v>
      </c>
      <c r="C21" s="84"/>
      <c r="D21" s="84"/>
      <c r="E21" s="84"/>
      <c r="F21" s="84"/>
      <c r="G21" s="84"/>
      <c r="H21" s="85"/>
    </row>
    <row r="22" spans="2:8" ht="19.5" customHeight="1" x14ac:dyDescent="0.4">
      <c r="B22" s="17"/>
      <c r="C22" s="18" t="s">
        <v>79</v>
      </c>
      <c r="D22" s="104" t="s">
        <v>57</v>
      </c>
      <c r="E22" s="105"/>
      <c r="F22" s="19" t="s">
        <v>4</v>
      </c>
      <c r="G22" s="59" t="s">
        <v>56</v>
      </c>
      <c r="H22" s="44"/>
    </row>
    <row r="23" spans="2:8" ht="12.75" customHeight="1" x14ac:dyDescent="0.4">
      <c r="B23" s="17"/>
      <c r="C23" s="31"/>
      <c r="D23" s="47"/>
      <c r="E23" s="47"/>
      <c r="F23" s="32"/>
      <c r="G23" s="46"/>
      <c r="H23" s="44"/>
    </row>
    <row r="24" spans="2:8" ht="34.5" customHeight="1" x14ac:dyDescent="0.4">
      <c r="B24" s="83" t="s">
        <v>75</v>
      </c>
      <c r="C24" s="84"/>
      <c r="D24" s="84"/>
      <c r="E24" s="84"/>
      <c r="F24" s="84"/>
      <c r="G24" s="84"/>
      <c r="H24" s="85"/>
    </row>
    <row r="25" spans="2:8" ht="19.899999999999999" customHeight="1" x14ac:dyDescent="0.4">
      <c r="B25" s="42"/>
      <c r="C25" s="21" t="s">
        <v>5</v>
      </c>
      <c r="D25" s="67" t="s">
        <v>6</v>
      </c>
      <c r="E25" s="68"/>
      <c r="F25" s="21" t="s">
        <v>7</v>
      </c>
      <c r="G25" s="21" t="s">
        <v>8</v>
      </c>
      <c r="H25" s="44"/>
    </row>
    <row r="26" spans="2:8" ht="19.899999999999999" customHeight="1" x14ac:dyDescent="0.4">
      <c r="B26" s="83"/>
      <c r="C26" s="106" t="s">
        <v>80</v>
      </c>
      <c r="D26" s="108" t="s">
        <v>58</v>
      </c>
      <c r="E26" s="109"/>
      <c r="F26" s="55" t="s">
        <v>59</v>
      </c>
      <c r="G26" s="56" t="s">
        <v>60</v>
      </c>
      <c r="H26" s="44"/>
    </row>
    <row r="27" spans="2:8" ht="19.899999999999999" customHeight="1" x14ac:dyDescent="0.4">
      <c r="B27" s="83"/>
      <c r="C27" s="107"/>
      <c r="D27" s="107"/>
      <c r="E27" s="110"/>
      <c r="F27" s="57" t="s">
        <v>9</v>
      </c>
      <c r="G27" s="58" t="s">
        <v>61</v>
      </c>
      <c r="H27" s="44"/>
    </row>
    <row r="28" spans="2:8" ht="2.1" customHeight="1" x14ac:dyDescent="0.4">
      <c r="B28" s="17"/>
      <c r="C28" s="31"/>
      <c r="D28" s="43"/>
      <c r="E28" s="43"/>
      <c r="F28" s="32"/>
      <c r="G28" s="46"/>
      <c r="H28" s="44"/>
    </row>
    <row r="29" spans="2:8" ht="19.899999999999999" customHeight="1" outlineLevel="1" x14ac:dyDescent="0.4">
      <c r="B29" s="86" t="s">
        <v>45</v>
      </c>
      <c r="C29" s="87"/>
      <c r="D29" s="87"/>
      <c r="E29" s="87"/>
      <c r="F29" s="87"/>
      <c r="G29" s="87"/>
      <c r="H29" s="88"/>
    </row>
    <row r="30" spans="2:8" ht="26.45" customHeight="1" outlineLevel="1" x14ac:dyDescent="0.4">
      <c r="B30" s="86"/>
      <c r="C30" s="87"/>
      <c r="D30" s="87"/>
      <c r="E30" s="87"/>
      <c r="F30" s="87"/>
      <c r="G30" s="87"/>
      <c r="H30" s="88"/>
    </row>
    <row r="31" spans="2:8" ht="19.899999999999999" customHeight="1" outlineLevel="1" x14ac:dyDescent="0.4">
      <c r="B31" s="42"/>
      <c r="C31" s="21" t="s">
        <v>5</v>
      </c>
      <c r="D31" s="67" t="s">
        <v>6</v>
      </c>
      <c r="E31" s="68"/>
      <c r="F31" s="21" t="s">
        <v>7</v>
      </c>
      <c r="G31" s="21" t="s">
        <v>8</v>
      </c>
      <c r="H31" s="44"/>
    </row>
    <row r="32" spans="2:8" ht="19.899999999999999" customHeight="1" outlineLevel="1" x14ac:dyDescent="0.4">
      <c r="B32" s="42"/>
      <c r="C32" s="93"/>
      <c r="D32" s="69"/>
      <c r="E32" s="70"/>
      <c r="F32" s="22"/>
      <c r="G32" s="44" t="s">
        <v>49</v>
      </c>
      <c r="H32" s="44"/>
    </row>
    <row r="33" spans="2:8" ht="19.899999999999999" customHeight="1" outlineLevel="1" x14ac:dyDescent="0.4">
      <c r="B33" s="42"/>
      <c r="C33" s="71"/>
      <c r="D33" s="71"/>
      <c r="E33" s="72"/>
      <c r="F33" s="23" t="s">
        <v>9</v>
      </c>
      <c r="G33" s="45" t="s">
        <v>50</v>
      </c>
      <c r="H33" s="44"/>
    </row>
    <row r="34" spans="2:8" ht="19.899999999999999" customHeight="1" outlineLevel="1" x14ac:dyDescent="0.4">
      <c r="B34" s="42"/>
      <c r="C34" s="21" t="s">
        <v>5</v>
      </c>
      <c r="D34" s="67" t="s">
        <v>6</v>
      </c>
      <c r="E34" s="68"/>
      <c r="F34" s="21" t="s">
        <v>7</v>
      </c>
      <c r="G34" s="21" t="s">
        <v>8</v>
      </c>
      <c r="H34" s="44"/>
    </row>
    <row r="35" spans="2:8" ht="19.899999999999999" customHeight="1" outlineLevel="1" x14ac:dyDescent="0.4">
      <c r="B35" s="42"/>
      <c r="C35" s="93"/>
      <c r="D35" s="69"/>
      <c r="E35" s="70"/>
      <c r="F35" s="22"/>
      <c r="G35" s="44" t="s">
        <v>49</v>
      </c>
      <c r="H35" s="44"/>
    </row>
    <row r="36" spans="2:8" ht="19.899999999999999" customHeight="1" outlineLevel="1" x14ac:dyDescent="0.4">
      <c r="B36" s="42"/>
      <c r="C36" s="71"/>
      <c r="D36" s="71"/>
      <c r="E36" s="72"/>
      <c r="F36" s="23" t="s">
        <v>9</v>
      </c>
      <c r="G36" s="45" t="s">
        <v>50</v>
      </c>
      <c r="H36" s="44"/>
    </row>
    <row r="37" spans="2:8" ht="19.899999999999999" customHeight="1" x14ac:dyDescent="0.4">
      <c r="B37" s="83" t="s">
        <v>22</v>
      </c>
      <c r="C37" s="84"/>
      <c r="D37" s="84"/>
      <c r="E37" s="84"/>
      <c r="F37" s="84"/>
      <c r="G37" s="84"/>
      <c r="H37" s="85"/>
    </row>
    <row r="38" spans="2:8" ht="19.899999999999999" customHeight="1" x14ac:dyDescent="0.4">
      <c r="B38" s="42"/>
      <c r="C38" s="21" t="s">
        <v>10</v>
      </c>
      <c r="D38" s="104" t="s">
        <v>62</v>
      </c>
      <c r="E38" s="105"/>
      <c r="F38" s="21" t="s">
        <v>11</v>
      </c>
      <c r="G38" s="60" t="s">
        <v>63</v>
      </c>
      <c r="H38" s="44"/>
    </row>
    <row r="39" spans="2:8" ht="19.899999999999999" customHeight="1" x14ac:dyDescent="0.4">
      <c r="B39" s="42"/>
      <c r="C39" s="21" t="s">
        <v>12</v>
      </c>
      <c r="D39" s="104" t="s">
        <v>64</v>
      </c>
      <c r="E39" s="105"/>
      <c r="F39" s="21" t="s">
        <v>13</v>
      </c>
      <c r="G39" s="60" t="s">
        <v>64</v>
      </c>
      <c r="H39" s="44"/>
    </row>
    <row r="40" spans="2:8" ht="6.75" customHeight="1" x14ac:dyDescent="0.4">
      <c r="B40" s="42"/>
      <c r="C40" s="43"/>
      <c r="D40" s="43"/>
      <c r="E40" s="43"/>
      <c r="F40" s="43"/>
      <c r="G40" s="43"/>
      <c r="H40" s="44"/>
    </row>
    <row r="41" spans="2:8" ht="19.899999999999999" customHeight="1" x14ac:dyDescent="0.4">
      <c r="B41" s="83" t="s">
        <v>51</v>
      </c>
      <c r="C41" s="84"/>
      <c r="D41" s="84"/>
      <c r="E41" s="84"/>
      <c r="F41" s="84"/>
      <c r="G41" s="84"/>
      <c r="H41" s="85"/>
    </row>
    <row r="42" spans="2:8" ht="19.899999999999999" customHeight="1" x14ac:dyDescent="0.4">
      <c r="B42" s="83" t="s">
        <v>47</v>
      </c>
      <c r="C42" s="84"/>
      <c r="D42" s="84"/>
      <c r="E42" s="84"/>
      <c r="F42" s="84"/>
      <c r="G42" s="84"/>
      <c r="H42" s="85"/>
    </row>
    <row r="43" spans="2:8" ht="30" customHeight="1" x14ac:dyDescent="0.4">
      <c r="B43" s="101" t="s">
        <v>46</v>
      </c>
      <c r="C43" s="102"/>
      <c r="D43" s="102"/>
      <c r="E43" s="102"/>
      <c r="F43" s="102"/>
      <c r="G43" s="102"/>
      <c r="H43" s="103"/>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59"/>
  <sheetViews>
    <sheetView topLeftCell="G1" zoomScale="115" zoomScaleNormal="115" workbookViewId="0">
      <selection activeCell="P19" sqref="P19"/>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8" max="12" width="9" customWidth="1" outlineLevel="1"/>
    <col min="13" max="13" width="48.875" customWidth="1"/>
    <col min="15" max="15" width="13.875" style="37" customWidth="1"/>
    <col min="16" max="16" width="51.875"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10</v>
      </c>
      <c r="B3" s="7" t="s">
        <v>90</v>
      </c>
      <c r="C3" s="7" t="s">
        <v>91</v>
      </c>
      <c r="D3" s="7">
        <v>29</v>
      </c>
      <c r="E3" s="63" t="s">
        <v>92</v>
      </c>
      <c r="F3" s="63" t="s">
        <v>93</v>
      </c>
      <c r="G3" s="63" t="s">
        <v>94</v>
      </c>
      <c r="H3" s="63">
        <v>596</v>
      </c>
      <c r="I3" s="63" t="s">
        <v>95</v>
      </c>
      <c r="J3" s="63" t="s">
        <v>96</v>
      </c>
      <c r="K3" s="63"/>
      <c r="L3" s="63"/>
      <c r="M3" s="63" t="s">
        <v>97</v>
      </c>
      <c r="N3" s="63">
        <v>0</v>
      </c>
      <c r="O3" s="64">
        <v>3001570</v>
      </c>
      <c r="P3" s="9" t="str">
        <f>IF(OR(B3="工事",B3="修繕"),M3&amp;N3,M3)</f>
        <v>「建物管理・清掃」部門の「室内害虫駆除」を第１希望</v>
      </c>
      <c r="Q3" s="34" t="str">
        <f>B3</f>
        <v>業務委託</v>
      </c>
    </row>
    <row r="4" spans="1:17" x14ac:dyDescent="0.4">
      <c r="A4" s="7">
        <v>11</v>
      </c>
      <c r="B4" s="7" t="s">
        <v>90</v>
      </c>
      <c r="C4" s="7" t="s">
        <v>91</v>
      </c>
      <c r="D4" s="7">
        <v>30</v>
      </c>
      <c r="E4" s="63" t="s">
        <v>98</v>
      </c>
      <c r="F4" s="63" t="s">
        <v>99</v>
      </c>
      <c r="G4" s="63" t="s">
        <v>94</v>
      </c>
      <c r="H4" s="63">
        <v>607</v>
      </c>
      <c r="I4" s="63" t="s">
        <v>95</v>
      </c>
      <c r="J4" s="63" t="s">
        <v>96</v>
      </c>
      <c r="K4" s="63"/>
      <c r="L4" s="63"/>
      <c r="M4" s="63" t="s">
        <v>100</v>
      </c>
      <c r="N4" s="63">
        <v>0</v>
      </c>
      <c r="O4" s="64">
        <v>2753047</v>
      </c>
      <c r="P4" s="9" t="str">
        <f t="shared" ref="P4:P44" si="0">IF(OR(B4="工事",B4="修繕"),M4&amp;N4,M4)</f>
        <v>「建物管理・清掃」部門の「一般清掃」を第１希望</v>
      </c>
      <c r="Q4" s="34" t="str">
        <f t="shared" ref="Q4:Q44" si="1">B4</f>
        <v>業務委託</v>
      </c>
    </row>
    <row r="5" spans="1:17" x14ac:dyDescent="0.4">
      <c r="A5" s="7">
        <v>13</v>
      </c>
      <c r="B5" s="7" t="s">
        <v>101</v>
      </c>
      <c r="C5" s="7" t="s">
        <v>91</v>
      </c>
      <c r="D5" s="7">
        <v>36</v>
      </c>
      <c r="E5" s="63" t="s">
        <v>102</v>
      </c>
      <c r="F5" s="63" t="s">
        <v>171</v>
      </c>
      <c r="G5" s="63" t="s">
        <v>94</v>
      </c>
      <c r="H5" s="63">
        <v>647</v>
      </c>
      <c r="I5" s="63" t="s">
        <v>103</v>
      </c>
      <c r="J5" s="63" t="s">
        <v>104</v>
      </c>
      <c r="K5" s="63"/>
      <c r="L5" s="63"/>
      <c r="M5" s="63" t="s">
        <v>105</v>
      </c>
      <c r="N5" s="63" t="s">
        <v>106</v>
      </c>
      <c r="O5" s="64">
        <v>1973400</v>
      </c>
      <c r="P5" s="9" t="str">
        <f t="shared" si="0"/>
        <v>管B・C</v>
      </c>
      <c r="Q5" s="34" t="str">
        <f t="shared" si="1"/>
        <v>修繕</v>
      </c>
    </row>
    <row r="6" spans="1:17" x14ac:dyDescent="0.4">
      <c r="A6" s="7">
        <v>14</v>
      </c>
      <c r="B6" s="7" t="s">
        <v>90</v>
      </c>
      <c r="C6" s="7" t="s">
        <v>91</v>
      </c>
      <c r="D6" s="7">
        <v>37</v>
      </c>
      <c r="E6" s="63" t="s">
        <v>107</v>
      </c>
      <c r="F6" s="63" t="s">
        <v>93</v>
      </c>
      <c r="G6" s="63" t="s">
        <v>94</v>
      </c>
      <c r="H6" s="63">
        <v>683</v>
      </c>
      <c r="I6" s="63" t="s">
        <v>95</v>
      </c>
      <c r="J6" s="63" t="s">
        <v>96</v>
      </c>
      <c r="K6" s="63"/>
      <c r="L6" s="63"/>
      <c r="M6" s="63" t="s">
        <v>108</v>
      </c>
      <c r="N6" s="63">
        <v>0</v>
      </c>
      <c r="O6" s="64">
        <v>6110500</v>
      </c>
      <c r="P6" s="9" t="str">
        <f t="shared" si="0"/>
        <v>「建物管理・清掃」部門の「一般清掃」</v>
      </c>
      <c r="Q6" s="34" t="str">
        <f t="shared" si="1"/>
        <v>業務委託</v>
      </c>
    </row>
    <row r="7" spans="1:17" x14ac:dyDescent="0.4">
      <c r="A7" s="7">
        <v>16</v>
      </c>
      <c r="B7" s="7" t="s">
        <v>109</v>
      </c>
      <c r="C7" s="7" t="s">
        <v>91</v>
      </c>
      <c r="D7" s="7">
        <v>42</v>
      </c>
      <c r="E7" s="63" t="s">
        <v>110</v>
      </c>
      <c r="F7" s="63" t="s">
        <v>111</v>
      </c>
      <c r="G7" s="63" t="s">
        <v>94</v>
      </c>
      <c r="H7" s="63">
        <v>681</v>
      </c>
      <c r="I7" s="63" t="s">
        <v>112</v>
      </c>
      <c r="J7" s="63" t="s">
        <v>113</v>
      </c>
      <c r="K7" s="63" t="s">
        <v>114</v>
      </c>
      <c r="L7" s="63" t="s">
        <v>115</v>
      </c>
      <c r="M7" s="63" t="s">
        <v>116</v>
      </c>
      <c r="N7" s="63">
        <v>0</v>
      </c>
      <c r="O7" s="64">
        <v>5289790</v>
      </c>
      <c r="P7" s="9" t="str">
        <f t="shared" si="0"/>
        <v>測量コンサルタント部門の「建築：衛生」</v>
      </c>
      <c r="Q7" s="34" t="str">
        <f t="shared" si="1"/>
        <v>設計委託</v>
      </c>
    </row>
    <row r="8" spans="1:17" x14ac:dyDescent="0.4">
      <c r="A8" s="7">
        <v>17</v>
      </c>
      <c r="B8" s="7" t="s">
        <v>109</v>
      </c>
      <c r="C8" s="7" t="s">
        <v>91</v>
      </c>
      <c r="D8" s="7">
        <v>43</v>
      </c>
      <c r="E8" s="63" t="s">
        <v>117</v>
      </c>
      <c r="F8" s="63" t="s">
        <v>118</v>
      </c>
      <c r="G8" s="63" t="s">
        <v>94</v>
      </c>
      <c r="H8" s="63">
        <v>692</v>
      </c>
      <c r="I8" s="63" t="s">
        <v>112</v>
      </c>
      <c r="J8" s="63" t="s">
        <v>113</v>
      </c>
      <c r="K8" s="63" t="s">
        <v>114</v>
      </c>
      <c r="L8" s="63" t="s">
        <v>119</v>
      </c>
      <c r="M8" s="63" t="s">
        <v>120</v>
      </c>
      <c r="N8" s="63">
        <v>0</v>
      </c>
      <c r="O8" s="64">
        <v>14697659</v>
      </c>
      <c r="P8" s="9" t="str">
        <f t="shared" si="0"/>
        <v>測量・コンサルタント部門「建築：建築一般」</v>
      </c>
      <c r="Q8" s="34" t="str">
        <f t="shared" si="1"/>
        <v>設計委託</v>
      </c>
    </row>
    <row r="9" spans="1:17" x14ac:dyDescent="0.4">
      <c r="A9" s="7">
        <v>18</v>
      </c>
      <c r="B9" s="7" t="s">
        <v>109</v>
      </c>
      <c r="C9" s="7" t="s">
        <v>91</v>
      </c>
      <c r="D9" s="7">
        <v>44</v>
      </c>
      <c r="E9" s="63" t="s">
        <v>121</v>
      </c>
      <c r="F9" s="63" t="s">
        <v>122</v>
      </c>
      <c r="G9" s="63" t="s">
        <v>94</v>
      </c>
      <c r="H9" s="63">
        <v>691</v>
      </c>
      <c r="I9" s="63" t="s">
        <v>112</v>
      </c>
      <c r="J9" s="63" t="s">
        <v>113</v>
      </c>
      <c r="K9" s="63" t="s">
        <v>114</v>
      </c>
      <c r="L9" s="63" t="s">
        <v>123</v>
      </c>
      <c r="M9" s="63" t="s">
        <v>120</v>
      </c>
      <c r="N9" s="63">
        <v>0</v>
      </c>
      <c r="O9" s="64">
        <v>15656058</v>
      </c>
      <c r="P9" s="9" t="str">
        <f t="shared" si="0"/>
        <v>測量・コンサルタント部門「建築：建築一般」</v>
      </c>
      <c r="Q9" s="34" t="str">
        <f t="shared" si="1"/>
        <v>設計委託</v>
      </c>
    </row>
    <row r="10" spans="1:17" x14ac:dyDescent="0.4">
      <c r="A10" s="7">
        <v>19</v>
      </c>
      <c r="B10" s="7" t="s">
        <v>109</v>
      </c>
      <c r="C10" s="7" t="s">
        <v>91</v>
      </c>
      <c r="D10" s="7">
        <v>45</v>
      </c>
      <c r="E10" s="63" t="s">
        <v>124</v>
      </c>
      <c r="F10" s="63" t="s">
        <v>125</v>
      </c>
      <c r="G10" s="63" t="s">
        <v>94</v>
      </c>
      <c r="H10" s="63">
        <v>689</v>
      </c>
      <c r="I10" s="63" t="s">
        <v>112</v>
      </c>
      <c r="J10" s="63" t="s">
        <v>126</v>
      </c>
      <c r="K10" s="63" t="s">
        <v>114</v>
      </c>
      <c r="L10" s="63" t="s">
        <v>127</v>
      </c>
      <c r="M10" s="63" t="s">
        <v>116</v>
      </c>
      <c r="N10" s="63">
        <v>0</v>
      </c>
      <c r="O10" s="64">
        <v>11328979</v>
      </c>
      <c r="P10" s="9" t="str">
        <f t="shared" si="0"/>
        <v>測量コンサルタント部門の「建築：衛生」</v>
      </c>
      <c r="Q10" s="34" t="str">
        <f t="shared" si="1"/>
        <v>設計委託</v>
      </c>
    </row>
    <row r="11" spans="1:17" x14ac:dyDescent="0.4">
      <c r="A11" s="7">
        <v>20</v>
      </c>
      <c r="B11" s="7" t="s">
        <v>109</v>
      </c>
      <c r="C11" s="7" t="s">
        <v>91</v>
      </c>
      <c r="D11" s="7">
        <v>46</v>
      </c>
      <c r="E11" s="63" t="s">
        <v>128</v>
      </c>
      <c r="F11" s="63" t="s">
        <v>129</v>
      </c>
      <c r="G11" s="63" t="s">
        <v>94</v>
      </c>
      <c r="H11" s="63">
        <v>690</v>
      </c>
      <c r="I11" s="63" t="s">
        <v>112</v>
      </c>
      <c r="J11" s="63" t="s">
        <v>113</v>
      </c>
      <c r="K11" s="63" t="s">
        <v>114</v>
      </c>
      <c r="L11" s="63" t="s">
        <v>130</v>
      </c>
      <c r="M11" s="63" t="s">
        <v>120</v>
      </c>
      <c r="N11" s="63">
        <v>0</v>
      </c>
      <c r="O11" s="64">
        <v>7593015</v>
      </c>
      <c r="P11" s="9" t="str">
        <f t="shared" si="0"/>
        <v>測量・コンサルタント部門「建築：建築一般」</v>
      </c>
      <c r="Q11" s="34" t="str">
        <f t="shared" si="1"/>
        <v>設計委託</v>
      </c>
    </row>
    <row r="12" spans="1:17" x14ac:dyDescent="0.4">
      <c r="A12" s="7">
        <v>14</v>
      </c>
      <c r="B12" s="7" t="s">
        <v>109</v>
      </c>
      <c r="C12" s="7" t="s">
        <v>91</v>
      </c>
      <c r="D12" s="7">
        <v>26</v>
      </c>
      <c r="E12" s="63" t="s">
        <v>131</v>
      </c>
      <c r="F12" s="63" t="s">
        <v>132</v>
      </c>
      <c r="G12" s="63" t="s">
        <v>133</v>
      </c>
      <c r="H12" s="63">
        <v>600</v>
      </c>
      <c r="I12" s="63" t="s">
        <v>134</v>
      </c>
      <c r="J12" s="63" t="s">
        <v>135</v>
      </c>
      <c r="K12" s="63"/>
      <c r="L12" s="63"/>
      <c r="M12" s="63" t="s">
        <v>136</v>
      </c>
      <c r="N12" s="63" t="s">
        <v>137</v>
      </c>
      <c r="O12" s="64">
        <v>13970000</v>
      </c>
      <c r="P12" s="9" t="str">
        <f t="shared" si="0"/>
        <v>測量・コンサルタント部門の「土木：道路」</v>
      </c>
      <c r="Q12" s="34" t="str">
        <f t="shared" si="1"/>
        <v>設計委託</v>
      </c>
    </row>
    <row r="13" spans="1:17" x14ac:dyDescent="0.4">
      <c r="A13" s="7">
        <v>16</v>
      </c>
      <c r="B13" s="7" t="s">
        <v>90</v>
      </c>
      <c r="C13" s="7" t="s">
        <v>91</v>
      </c>
      <c r="D13" s="7">
        <v>31</v>
      </c>
      <c r="E13" s="63" t="s">
        <v>138</v>
      </c>
      <c r="F13" s="63" t="s">
        <v>139</v>
      </c>
      <c r="G13" s="63" t="s">
        <v>133</v>
      </c>
      <c r="H13" s="63">
        <v>598</v>
      </c>
      <c r="I13" s="63" t="s">
        <v>140</v>
      </c>
      <c r="J13" s="63" t="s">
        <v>141</v>
      </c>
      <c r="K13" s="63"/>
      <c r="L13" s="63"/>
      <c r="M13" s="63" t="s">
        <v>142</v>
      </c>
      <c r="N13" s="63" t="s">
        <v>137</v>
      </c>
      <c r="O13" s="64">
        <v>1261700</v>
      </c>
      <c r="P13" s="9" t="str">
        <f t="shared" si="0"/>
        <v>「その他委託」部門の「その他」、「建物設備等保守・修繕」部門の「その他」、「施設等運転管理他」部門の「その他」のいずれか</v>
      </c>
      <c r="Q13" s="34" t="str">
        <f t="shared" si="1"/>
        <v>業務委託</v>
      </c>
    </row>
    <row r="14" spans="1:17" x14ac:dyDescent="0.4">
      <c r="A14" s="7">
        <v>17</v>
      </c>
      <c r="B14" s="7" t="s">
        <v>90</v>
      </c>
      <c r="C14" s="7" t="s">
        <v>91</v>
      </c>
      <c r="D14" s="7">
        <v>32</v>
      </c>
      <c r="E14" s="63" t="s">
        <v>143</v>
      </c>
      <c r="F14" s="63" t="s">
        <v>144</v>
      </c>
      <c r="G14" s="63" t="s">
        <v>133</v>
      </c>
      <c r="H14" s="63">
        <v>639</v>
      </c>
      <c r="I14" s="63" t="s">
        <v>145</v>
      </c>
      <c r="J14" s="63" t="s">
        <v>146</v>
      </c>
      <c r="K14" s="63"/>
      <c r="L14" s="63"/>
      <c r="M14" s="63" t="s">
        <v>147</v>
      </c>
      <c r="N14" s="63" t="s">
        <v>137</v>
      </c>
      <c r="O14" s="64">
        <v>1500000</v>
      </c>
      <c r="P14" s="9" t="str">
        <f t="shared" si="0"/>
        <v>「調査・計画」部門「世論・住民意識調査」</v>
      </c>
      <c r="Q14" s="34" t="str">
        <f t="shared" si="1"/>
        <v>業務委託</v>
      </c>
    </row>
    <row r="15" spans="1:17" x14ac:dyDescent="0.4">
      <c r="A15" s="7">
        <v>18</v>
      </c>
      <c r="B15" s="7" t="s">
        <v>109</v>
      </c>
      <c r="C15" s="7" t="s">
        <v>91</v>
      </c>
      <c r="D15" s="7">
        <v>33</v>
      </c>
      <c r="E15" s="63" t="s">
        <v>148</v>
      </c>
      <c r="F15" s="63" t="s">
        <v>149</v>
      </c>
      <c r="G15" s="63" t="s">
        <v>133</v>
      </c>
      <c r="H15" s="63">
        <v>638</v>
      </c>
      <c r="I15" s="63" t="s">
        <v>150</v>
      </c>
      <c r="J15" s="63" t="s">
        <v>151</v>
      </c>
      <c r="K15" s="63"/>
      <c r="L15" s="63"/>
      <c r="M15" s="63" t="s">
        <v>136</v>
      </c>
      <c r="N15" s="63" t="s">
        <v>137</v>
      </c>
      <c r="O15" s="64">
        <v>4851000</v>
      </c>
      <c r="P15" s="9" t="str">
        <f t="shared" si="0"/>
        <v>測量・コンサルタント部門の「土木：道路」</v>
      </c>
      <c r="Q15" s="34" t="str">
        <f t="shared" si="1"/>
        <v>設計委託</v>
      </c>
    </row>
    <row r="16" spans="1:17" x14ac:dyDescent="0.4">
      <c r="A16" s="7">
        <v>19</v>
      </c>
      <c r="B16" s="7" t="s">
        <v>109</v>
      </c>
      <c r="C16" s="7" t="s">
        <v>91</v>
      </c>
      <c r="D16" s="7">
        <v>34</v>
      </c>
      <c r="E16" s="63" t="s">
        <v>152</v>
      </c>
      <c r="F16" s="63" t="s">
        <v>153</v>
      </c>
      <c r="G16" s="63" t="s">
        <v>133</v>
      </c>
      <c r="H16" s="63">
        <v>659</v>
      </c>
      <c r="I16" s="63" t="s">
        <v>154</v>
      </c>
      <c r="J16" s="63" t="s">
        <v>155</v>
      </c>
      <c r="K16" s="63"/>
      <c r="L16" s="63"/>
      <c r="M16" s="63" t="s">
        <v>136</v>
      </c>
      <c r="N16" s="63" t="s">
        <v>137</v>
      </c>
      <c r="O16" s="64">
        <v>2574000</v>
      </c>
      <c r="P16" s="9" t="str">
        <f t="shared" si="0"/>
        <v>測量・コンサルタント部門の「土木：道路」</v>
      </c>
      <c r="Q16" s="34" t="str">
        <f t="shared" si="1"/>
        <v>設計委託</v>
      </c>
    </row>
    <row r="17" spans="1:17" x14ac:dyDescent="0.4">
      <c r="A17" s="7">
        <v>30</v>
      </c>
      <c r="B17" s="7" t="s">
        <v>109</v>
      </c>
      <c r="C17" s="7" t="s">
        <v>91</v>
      </c>
      <c r="D17" s="7">
        <v>39</v>
      </c>
      <c r="E17" s="63" t="s">
        <v>156</v>
      </c>
      <c r="F17" s="63" t="s">
        <v>157</v>
      </c>
      <c r="G17" s="63" t="s">
        <v>133</v>
      </c>
      <c r="H17" s="63">
        <v>684</v>
      </c>
      <c r="I17" s="63" t="s">
        <v>150</v>
      </c>
      <c r="J17" s="63" t="s">
        <v>158</v>
      </c>
      <c r="K17" s="63"/>
      <c r="L17" s="63"/>
      <c r="M17" s="63" t="s">
        <v>159</v>
      </c>
      <c r="N17" s="63" t="s">
        <v>137</v>
      </c>
      <c r="O17" s="64">
        <v>83512000</v>
      </c>
      <c r="P17" s="9" t="str">
        <f t="shared" si="0"/>
        <v>測量・コンサルタント部門の「土木：道路」及び「地質：地質調査」</v>
      </c>
      <c r="Q17" s="34" t="str">
        <f t="shared" si="1"/>
        <v>設計委託</v>
      </c>
    </row>
    <row r="18" spans="1:17" x14ac:dyDescent="0.4">
      <c r="A18" s="7">
        <v>31</v>
      </c>
      <c r="B18" s="7" t="s">
        <v>109</v>
      </c>
      <c r="C18" s="7" t="s">
        <v>91</v>
      </c>
      <c r="D18" s="7">
        <v>40</v>
      </c>
      <c r="E18" s="63" t="s">
        <v>160</v>
      </c>
      <c r="F18" s="63" t="s">
        <v>161</v>
      </c>
      <c r="G18" s="63" t="s">
        <v>133</v>
      </c>
      <c r="H18" s="63">
        <v>675</v>
      </c>
      <c r="I18" s="63" t="s">
        <v>162</v>
      </c>
      <c r="J18" s="63" t="s">
        <v>163</v>
      </c>
      <c r="K18" s="63" t="s">
        <v>164</v>
      </c>
      <c r="L18" s="63" t="s">
        <v>165</v>
      </c>
      <c r="M18" s="63" t="s">
        <v>116</v>
      </c>
      <c r="N18" s="63" t="s">
        <v>137</v>
      </c>
      <c r="O18" s="64">
        <v>12977434</v>
      </c>
      <c r="P18" s="9" t="str">
        <f t="shared" si="0"/>
        <v>測量コンサルタント部門の「建築：衛生」</v>
      </c>
      <c r="Q18" s="34" t="str">
        <f t="shared" si="1"/>
        <v>設計委託</v>
      </c>
    </row>
    <row r="19" spans="1:17" x14ac:dyDescent="0.4">
      <c r="A19" s="7">
        <v>32</v>
      </c>
      <c r="B19" s="7" t="s">
        <v>109</v>
      </c>
      <c r="C19" s="7" t="s">
        <v>91</v>
      </c>
      <c r="D19" s="7">
        <v>41</v>
      </c>
      <c r="E19" s="63" t="s">
        <v>166</v>
      </c>
      <c r="F19" s="63" t="s">
        <v>167</v>
      </c>
      <c r="G19" s="63" t="s">
        <v>133</v>
      </c>
      <c r="H19" s="63">
        <v>667</v>
      </c>
      <c r="I19" s="63" t="s">
        <v>168</v>
      </c>
      <c r="J19" s="63" t="s">
        <v>169</v>
      </c>
      <c r="K19" s="63"/>
      <c r="L19" s="63"/>
      <c r="M19" s="63" t="s">
        <v>170</v>
      </c>
      <c r="N19" s="63" t="s">
        <v>137</v>
      </c>
      <c r="O19" s="64">
        <v>1276000</v>
      </c>
      <c r="P19" s="9" t="str">
        <f t="shared" si="0"/>
        <v>測量・コンサルタント部門の「補償：物件」</v>
      </c>
      <c r="Q19" s="34" t="str">
        <f t="shared" si="1"/>
        <v>設計委託</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4"/>
      <c r="C27" s="4"/>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ref="P32:P39" si="2">IF(OR(B32="工事",B32="修繕"),M32&amp;N32,M32)</f>
        <v>0</v>
      </c>
      <c r="Q32" s="34">
        <f t="shared" ref="Q32:Q39" si="3">B32</f>
        <v>0</v>
      </c>
    </row>
    <row r="33" spans="1:17" x14ac:dyDescent="0.4">
      <c r="A33" s="7"/>
      <c r="B33" s="4"/>
      <c r="C33" s="4"/>
      <c r="D33" s="7"/>
      <c r="E33" s="63"/>
      <c r="F33" s="63"/>
      <c r="G33" s="63"/>
      <c r="H33" s="63"/>
      <c r="I33" s="63"/>
      <c r="J33" s="63"/>
      <c r="K33" s="63"/>
      <c r="L33" s="63"/>
      <c r="M33" s="63"/>
      <c r="N33" s="63"/>
      <c r="O33" s="64"/>
      <c r="P33" s="9">
        <f t="shared" si="2"/>
        <v>0</v>
      </c>
      <c r="Q33" s="34">
        <f t="shared" si="3"/>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4"/>
      <c r="B36" s="4"/>
      <c r="C36" s="4"/>
      <c r="D36" s="4"/>
      <c r="E36" s="5"/>
      <c r="F36" s="5"/>
      <c r="G36" s="63"/>
      <c r="H36" s="5"/>
      <c r="I36" s="5"/>
      <c r="J36" s="5"/>
      <c r="K36" s="5"/>
      <c r="L36" s="5"/>
      <c r="M36" s="63"/>
      <c r="N36" s="5"/>
      <c r="O36" s="36"/>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0"/>
        <v>0</v>
      </c>
      <c r="Q40" s="34">
        <f t="shared" si="1"/>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ref="P45:P55" si="4">IF(OR(B45="工事",B45="修繕"),M45&amp;N45,M45)</f>
        <v>0</v>
      </c>
      <c r="Q45" s="34">
        <f t="shared" ref="Q45:Q55" si="5">B45</f>
        <v>0</v>
      </c>
    </row>
    <row r="46" spans="1:17" x14ac:dyDescent="0.4">
      <c r="A46" s="4"/>
      <c r="B46" s="4"/>
      <c r="C46" s="4"/>
      <c r="D46" s="4"/>
      <c r="E46" s="5"/>
      <c r="F46" s="5"/>
      <c r="G46" s="63"/>
      <c r="H46" s="5"/>
      <c r="I46" s="5"/>
      <c r="J46" s="5"/>
      <c r="K46" s="5"/>
      <c r="L46" s="5"/>
      <c r="M46" s="63"/>
      <c r="N46" s="5"/>
      <c r="O46" s="36"/>
      <c r="P46" s="9">
        <f t="shared" si="4"/>
        <v>0</v>
      </c>
      <c r="Q46" s="34">
        <f t="shared" si="5"/>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ref="P48:P54" si="6">IF(OR(B48="工事",B48="修繕"),M48&amp;N48,M48)</f>
        <v>0</v>
      </c>
      <c r="Q48" s="34">
        <f t="shared" ref="Q48:Q54" si="7">B48</f>
        <v>0</v>
      </c>
    </row>
    <row r="49" spans="1:17" x14ac:dyDescent="0.4">
      <c r="A49" s="4"/>
      <c r="B49" s="4"/>
      <c r="C49" s="4"/>
      <c r="D49" s="4"/>
      <c r="E49" s="5"/>
      <c r="F49" s="5"/>
      <c r="G49" s="63"/>
      <c r="H49" s="5"/>
      <c r="I49" s="5"/>
      <c r="J49" s="5"/>
      <c r="K49" s="5"/>
      <c r="L49" s="5"/>
      <c r="M49" s="63"/>
      <c r="N49" s="5"/>
      <c r="O49" s="36"/>
      <c r="P49" s="9">
        <f t="shared" si="6"/>
        <v>0</v>
      </c>
      <c r="Q49" s="34">
        <f t="shared" si="7"/>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4"/>
        <v>0</v>
      </c>
      <c r="Q55" s="34">
        <f t="shared" si="5"/>
        <v>0</v>
      </c>
    </row>
    <row r="56" spans="1:17" x14ac:dyDescent="0.4">
      <c r="A56" s="4"/>
      <c r="B56" s="4"/>
      <c r="C56" s="4"/>
      <c r="D56" s="4"/>
      <c r="E56" s="5"/>
      <c r="F56" s="5"/>
      <c r="G56" s="5"/>
      <c r="H56" s="5"/>
      <c r="I56" s="5"/>
      <c r="J56" s="5"/>
      <c r="K56" s="5"/>
      <c r="L56" s="5"/>
      <c r="M56" s="63"/>
      <c r="N56" s="5"/>
      <c r="O56" s="36"/>
      <c r="P56" s="9">
        <f t="shared" ref="P56:P59" si="8">IF(OR(B56="工事",B56="修繕"),M56&amp;N56,M56)</f>
        <v>0</v>
      </c>
      <c r="Q56" s="34">
        <f t="shared" ref="Q56:Q59" si="9">B56</f>
        <v>0</v>
      </c>
    </row>
    <row r="57" spans="1:17" x14ac:dyDescent="0.4">
      <c r="A57" s="4"/>
      <c r="B57" s="4"/>
      <c r="C57" s="4"/>
      <c r="D57" s="4"/>
      <c r="E57" s="5"/>
      <c r="F57" s="5"/>
      <c r="G57" s="5"/>
      <c r="H57" s="5"/>
      <c r="I57" s="5"/>
      <c r="J57" s="5"/>
      <c r="K57" s="5"/>
      <c r="L57" s="5"/>
      <c r="M57" s="63"/>
      <c r="N57" s="5"/>
      <c r="O57" s="36"/>
      <c r="P57" s="9">
        <f t="shared" si="8"/>
        <v>0</v>
      </c>
      <c r="Q57" s="34">
        <f t="shared" si="9"/>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sheetData>
  <phoneticPr fontId="20"/>
  <conditionalFormatting sqref="A2:O2 A40:F47 H40:L47 F20:F31 H20:L31 N56:O59 D56:L59 N40:O47 G27:G55 B48:C55 A4:A22 D3:E31 N4:O31 B4:C44 F4:L19 M4:M59">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5:A31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3">
    <cfRule type="expression" dxfId="125" priority="302">
      <formula>$Y23=TODAY()</formula>
    </cfRule>
    <cfRule type="expression" dxfId="124" priority="303">
      <formula>$X23=TODAY()</formula>
    </cfRule>
    <cfRule type="expression" dxfId="123" priority="304">
      <formula>$W23=TODAY()</formula>
    </cfRule>
    <cfRule type="expression" dxfId="122" priority="305">
      <formula>$V23=TODAY()</formula>
    </cfRule>
    <cfRule type="expression" dxfId="121" priority="306">
      <formula>$U23=TODAY()</formula>
    </cfRule>
    <cfRule type="expression" dxfId="120" priority="307">
      <formula>#REF!=TODAY()</formula>
    </cfRule>
    <cfRule type="expression" dxfId="119" priority="308">
      <formula>$S23=TODAY()</formula>
    </cfRule>
  </conditionalFormatting>
  <conditionalFormatting sqref="A24">
    <cfRule type="expression" dxfId="118" priority="309">
      <formula>$Y24=TODAY()</formula>
    </cfRule>
    <cfRule type="expression" dxfId="117" priority="310">
      <formula>$X24=TODAY()</formula>
    </cfRule>
    <cfRule type="expression" dxfId="116" priority="311">
      <formula>$W24=TODAY()</formula>
    </cfRule>
    <cfRule type="expression" dxfId="115" priority="312">
      <formula>$V24=TODAY()</formula>
    </cfRule>
    <cfRule type="expression" dxfId="114" priority="313">
      <formula>$U24=TODAY()</formula>
    </cfRule>
    <cfRule type="expression" dxfId="113" priority="314">
      <formula>$T24=TODAY()</formula>
    </cfRule>
    <cfRule type="expression" dxfId="112" priority="315">
      <formula>$T23=TODAY()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5">
    <cfRule type="expression" dxfId="97" priority="246">
      <formula>$Y55=TODAY()</formula>
    </cfRule>
    <cfRule type="expression" dxfId="96" priority="247">
      <formula>$X55=TODAY()</formula>
    </cfRule>
    <cfRule type="expression" dxfId="95" priority="248">
      <formula>$W55=TODAY()</formula>
    </cfRule>
    <cfRule type="expression" dxfId="94" priority="249">
      <formula>$V55=TODAY()</formula>
    </cfRule>
    <cfRule type="expression" dxfId="93" priority="250">
      <formula>$U55=TODAY()</formula>
    </cfRule>
    <cfRule type="expression" dxfId="92" priority="251">
      <formula>$T55=TODAY()</formula>
    </cfRule>
    <cfRule type="expression" dxfId="91" priority="252">
      <formula>$S55=TODAY()</formula>
    </cfRule>
  </conditionalFormatting>
  <conditionalFormatting sqref="E55">
    <cfRule type="expression" dxfId="90" priority="239">
      <formula>$Y55=TODAY()</formula>
    </cfRule>
    <cfRule type="expression" dxfId="89" priority="240">
      <formula>$X55=TODAY()</formula>
    </cfRule>
    <cfRule type="expression" dxfId="88" priority="241">
      <formula>$W55=TODAY()</formula>
    </cfRule>
    <cfRule type="expression" dxfId="87" priority="242">
      <formula>$V55=TODAY()</formula>
    </cfRule>
    <cfRule type="expression" dxfId="86" priority="243">
      <formula>$U55=TODAY()</formula>
    </cfRule>
    <cfRule type="expression" dxfId="85" priority="244">
      <formula>$T55=TODAY()</formula>
    </cfRule>
    <cfRule type="expression" dxfId="84" priority="245">
      <formula>$S55=TODAY()</formula>
    </cfRule>
  </conditionalFormatting>
  <conditionalFormatting sqref="D55">
    <cfRule type="expression" dxfId="83" priority="232">
      <formula>$Y55=TODAY()</formula>
    </cfRule>
    <cfRule type="expression" dxfId="82" priority="233">
      <formula>$X55=TODAY()</formula>
    </cfRule>
    <cfRule type="expression" dxfId="81" priority="234">
      <formula>$W55=TODAY()</formula>
    </cfRule>
    <cfRule type="expression" dxfId="80" priority="235">
      <formula>$V55=TODAY()</formula>
    </cfRule>
    <cfRule type="expression" dxfId="79" priority="236">
      <formula>$U55=TODAY()</formula>
    </cfRule>
    <cfRule type="expression" dxfId="78" priority="237">
      <formula>$T55=TODAY()</formula>
    </cfRule>
    <cfRule type="expression" dxfId="77" priority="238">
      <formula>$S55=TODAY()</formula>
    </cfRule>
  </conditionalFormatting>
  <conditionalFormatting sqref="N55:O55 F55:L55">
    <cfRule type="expression" dxfId="76" priority="225">
      <formula>$Y55=TODAY()</formula>
    </cfRule>
    <cfRule type="expression" dxfId="75" priority="226">
      <formula>$X55=TODAY()</formula>
    </cfRule>
    <cfRule type="expression" dxfId="74" priority="227">
      <formula>$W55=TODAY()</formula>
    </cfRule>
    <cfRule type="expression" dxfId="73" priority="228">
      <formula>$V55=TODAY()</formula>
    </cfRule>
    <cfRule type="expression" dxfId="72" priority="229">
      <formula>$U55=TODAY()</formula>
    </cfRule>
    <cfRule type="expression" dxfId="71" priority="230">
      <formula>$T55=TODAY()</formula>
    </cfRule>
    <cfRule type="expression" dxfId="70" priority="231">
      <formula>$S55=TODAY()</formula>
    </cfRule>
  </conditionalFormatting>
  <conditionalFormatting sqref="A32:C39">
    <cfRule type="expression" dxfId="69" priority="190">
      <formula>$Y32=TODAY()</formula>
    </cfRule>
    <cfRule type="expression" dxfId="68" priority="191">
      <formula>$X32=TODAY()</formula>
    </cfRule>
    <cfRule type="expression" dxfId="67" priority="192">
      <formula>$W32=TODAY()</formula>
    </cfRule>
    <cfRule type="expression" dxfId="66" priority="193">
      <formula>$V32=TODAY()</formula>
    </cfRule>
    <cfRule type="expression" dxfId="65" priority="194">
      <formula>$U32=TODAY()</formula>
    </cfRule>
    <cfRule type="expression" dxfId="64" priority="195">
      <formula>$T32=TODAY()</formula>
    </cfRule>
    <cfRule type="expression" dxfId="63" priority="196">
      <formula>$S32=TODAY()</formula>
    </cfRule>
  </conditionalFormatting>
  <conditionalFormatting sqref="E32:E39">
    <cfRule type="expression" dxfId="62" priority="183">
      <formula>$Y32=TODAY()</formula>
    </cfRule>
    <cfRule type="expression" dxfId="61" priority="184">
      <formula>$X32=TODAY()</formula>
    </cfRule>
    <cfRule type="expression" dxfId="60" priority="185">
      <formula>$W32=TODAY()</formula>
    </cfRule>
    <cfRule type="expression" dxfId="59" priority="186">
      <formula>$V32=TODAY()</formula>
    </cfRule>
    <cfRule type="expression" dxfId="58" priority="187">
      <formula>$U32=TODAY()</formula>
    </cfRule>
    <cfRule type="expression" dxfId="57" priority="188">
      <formula>$T32=TODAY()</formula>
    </cfRule>
    <cfRule type="expression" dxfId="56" priority="189">
      <formula>$S32=TODAY()</formula>
    </cfRule>
  </conditionalFormatting>
  <conditionalFormatting sqref="D32:D39">
    <cfRule type="expression" dxfId="55" priority="176">
      <formula>$Y32=TODAY()</formula>
    </cfRule>
    <cfRule type="expression" dxfId="54" priority="177">
      <formula>$X32=TODAY()</formula>
    </cfRule>
    <cfRule type="expression" dxfId="53" priority="178">
      <formula>$W32=TODAY()</formula>
    </cfRule>
    <cfRule type="expression" dxfId="52" priority="179">
      <formula>$V32=TODAY()</formula>
    </cfRule>
    <cfRule type="expression" dxfId="51" priority="180">
      <formula>$U32=TODAY()</formula>
    </cfRule>
    <cfRule type="expression" dxfId="50" priority="181">
      <formula>$T32=TODAY()</formula>
    </cfRule>
    <cfRule type="expression" dxfId="49" priority="182">
      <formula>$S32=TODAY()</formula>
    </cfRule>
  </conditionalFormatting>
  <conditionalFormatting sqref="N32:O39 F32:F39 H32:L39">
    <cfRule type="expression" dxfId="48" priority="169">
      <formula>$Y32=TODAY()</formula>
    </cfRule>
    <cfRule type="expression" dxfId="47" priority="170">
      <formula>$X32=TODAY()</formula>
    </cfRule>
    <cfRule type="expression" dxfId="46" priority="171">
      <formula>$W32=TODAY()</formula>
    </cfRule>
    <cfRule type="expression" dxfId="45" priority="172">
      <formula>$V32=TODAY()</formula>
    </cfRule>
    <cfRule type="expression" dxfId="44" priority="173">
      <formula>$U32=TODAY()</formula>
    </cfRule>
    <cfRule type="expression" dxfId="43" priority="174">
      <formula>$T32=TODAY()</formula>
    </cfRule>
    <cfRule type="expression" dxfId="42" priority="175">
      <formula>$S32=TODAY()</formula>
    </cfRule>
  </conditionalFormatting>
  <conditionalFormatting sqref="A48:A54">
    <cfRule type="expression" dxfId="41" priority="148">
      <formula>$Y48=TODAY()</formula>
    </cfRule>
    <cfRule type="expression" dxfId="40" priority="149">
      <formula>$X48=TODAY()</formula>
    </cfRule>
    <cfRule type="expression" dxfId="39" priority="150">
      <formula>$W48=TODAY()</formula>
    </cfRule>
    <cfRule type="expression" dxfId="38" priority="151">
      <formula>$V48=TODAY()</formula>
    </cfRule>
    <cfRule type="expression" dxfId="37" priority="152">
      <formula>$U48=TODAY()</formula>
    </cfRule>
    <cfRule type="expression" dxfId="36" priority="153">
      <formula>$T48=TODAY()</formula>
    </cfRule>
    <cfRule type="expression" dxfId="35" priority="154">
      <formula>$S48=TODAY()</formula>
    </cfRule>
  </conditionalFormatting>
  <conditionalFormatting sqref="E48:E54">
    <cfRule type="expression" dxfId="34" priority="141">
      <formula>$Y48=TODAY()</formula>
    </cfRule>
    <cfRule type="expression" dxfId="33" priority="142">
      <formula>$X48=TODAY()</formula>
    </cfRule>
    <cfRule type="expression" dxfId="32" priority="143">
      <formula>$W48=TODAY()</formula>
    </cfRule>
    <cfRule type="expression" dxfId="31" priority="144">
      <formula>$V48=TODAY()</formula>
    </cfRule>
    <cfRule type="expression" dxfId="30" priority="145">
      <formula>$U48=TODAY()</formula>
    </cfRule>
    <cfRule type="expression" dxfId="29" priority="146">
      <formula>$T48=TODAY()</formula>
    </cfRule>
    <cfRule type="expression" dxfId="28" priority="147">
      <formula>$S48=TODAY()</formula>
    </cfRule>
  </conditionalFormatting>
  <conditionalFormatting sqref="D48:D54">
    <cfRule type="expression" dxfId="27" priority="134">
      <formula>$Y48=TODAY()</formula>
    </cfRule>
    <cfRule type="expression" dxfId="26" priority="135">
      <formula>$X48=TODAY()</formula>
    </cfRule>
    <cfRule type="expression" dxfId="25" priority="136">
      <formula>$W48=TODAY()</formula>
    </cfRule>
    <cfRule type="expression" dxfId="24" priority="137">
      <formula>$V48=TODAY()</formula>
    </cfRule>
    <cfRule type="expression" dxfId="23" priority="138">
      <formula>$U48=TODAY()</formula>
    </cfRule>
    <cfRule type="expression" dxfId="22" priority="139">
      <formula>$T48=TODAY()</formula>
    </cfRule>
    <cfRule type="expression" dxfId="21" priority="140">
      <formula>$S48=TODAY()</formula>
    </cfRule>
  </conditionalFormatting>
  <conditionalFormatting sqref="F48:L54 N48:O54">
    <cfRule type="expression" dxfId="20" priority="127">
      <formula>$Y48=TODAY()</formula>
    </cfRule>
    <cfRule type="expression" dxfId="19" priority="128">
      <formula>$X48=TODAY()</formula>
    </cfRule>
    <cfRule type="expression" dxfId="18" priority="129">
      <formula>$W48=TODAY()</formula>
    </cfRule>
    <cfRule type="expression" dxfId="17" priority="130">
      <formula>$V48=TODAY()</formula>
    </cfRule>
    <cfRule type="expression" dxfId="16" priority="131">
      <formula>$U48=TODAY()</formula>
    </cfRule>
    <cfRule type="expression" dxfId="15" priority="132">
      <formula>$T48=TODAY()</formula>
    </cfRule>
    <cfRule type="expression" dxfId="14" priority="133">
      <formula>$S48=TODAY()</formula>
    </cfRule>
  </conditionalFormatting>
  <conditionalFormatting sqref="A56:C59">
    <cfRule type="expression" dxfId="13" priority="43">
      <formula>$Y56=TODAY()</formula>
    </cfRule>
    <cfRule type="expression" dxfId="12" priority="44">
      <formula>$X56=TODAY()</formula>
    </cfRule>
    <cfRule type="expression" dxfId="11" priority="45">
      <formula>$W56=TODAY()</formula>
    </cfRule>
    <cfRule type="expression" dxfId="10" priority="46">
      <formula>$V56=TODAY()</formula>
    </cfRule>
    <cfRule type="expression" dxfId="9" priority="47">
      <formula>$U56=TODAY()</formula>
    </cfRule>
    <cfRule type="expression" dxfId="8" priority="48">
      <formula>$T56=TODAY()</formula>
    </cfRule>
    <cfRule type="expression" dxfId="7" priority="49">
      <formula>$S56=TODAY()</formula>
    </cfRule>
  </conditionalFormatting>
  <conditionalFormatting sqref="G20:G26">
    <cfRule type="expression" dxfId="6" priority="1">
      <formula>$Y20=TODAY()</formula>
    </cfRule>
    <cfRule type="expression" dxfId="5" priority="2">
      <formula>$X20=TODAY()</formula>
    </cfRule>
    <cfRule type="expression" dxfId="4" priority="3">
      <formula>$W20=TODAY()</formula>
    </cfRule>
    <cfRule type="expression" dxfId="3" priority="4">
      <formula>$V20=TODAY()</formula>
    </cfRule>
    <cfRule type="expression" dxfId="2" priority="5">
      <formula>$U20=TODAY()</formula>
    </cfRule>
    <cfRule type="expression" dxfId="1" priority="6">
      <formula>$T20=TODAY()</formula>
    </cfRule>
    <cfRule type="expression" dxfId="0" priority="7">
      <formula>$S20=TODAY()</formula>
    </cfRule>
  </conditionalFormatting>
  <dataValidations count="1">
    <dataValidation type="list" allowBlank="1" showInputMessage="1" showErrorMessage="1" sqref="B3:B59"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2025-04-25T02:32:06Z</dcterms:modified>
</cp:coreProperties>
</file>