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7 公会計\22_県等から通知・照会等\20211013令和元年度財政状況資料集における財務書類に関する調査（分析欄等）について（照会）\★提出\【R1 財政状況資料集（松戸市）】070_松戸市\"/>
    </mc:Choice>
  </mc:AlternateContent>
  <bookViews>
    <workbookView xWindow="0" yWindow="0" windowWidth="19200" windowHeight="10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<sst xmlns="http://schemas.openxmlformats.org/spreadsheetml/2006/main" count="1127" uniqueCount="635">
  <si>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</si>
  <si>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</si>
  <si>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</si>
  <si>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</si>
  <si>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</si>
  <si>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</si>
  <si>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</si>
  <si>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</si>
  <si>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</si>
  <si>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</si>
  <si>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</si>
  <si>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</si>
  <si>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</si>
  <si>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</si>
  <si>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</si>
  <si>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</si>
  <si>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</si>
  <si>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</si>
  <si>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</si>
  <si>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</si>
  <si>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</si>
  <si>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</si>
  <si>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</si>
  <si>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</si>
  <si>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</si>
  <si>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</si>
  <si>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</si>
  <si>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</si>
  <si>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</si>
  <si>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</si>
  <si>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</si>
  <si>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</si>
  <si>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</si>
  <si>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</si>
  <si>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</si>
  <si>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</si>
  <si>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</si>
  <si>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</si>
  <si>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</si>
  <si>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</si>
  <si>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</si>
  <si>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</si>
  <si>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</si>
  <si>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</si>
  <si>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</si>
  <si>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</si>
  <si>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</si>
  <si>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</si>
  <si>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</si>
  <si>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</si>
  <si>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</si>
  <si>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</si>
  <si>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</si>
  <si>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</si>
  <si>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</si>
  <si>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</si>
  <si>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</si>
  <si>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</si>
  <si>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</si>
  <si>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</si>
  <si>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</si>
  <si>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</si>
  <si>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</si>
  <si>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</si>
  <si>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</si>
  <si>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</si>
  <si>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</si>
  <si>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</si>
  <si>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</si>
  <si>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</si>
  <si>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</si>
  <si>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</si>
  <si>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</si>
  <si>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</si>
  <si>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</si>
  <si>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</si>
  <si>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</si>
  <si>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</si>
  <si>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</si>
  <si>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</si>
  <si>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</si>
  <si>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</si>
  <si>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</si>
  <si>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</si>
  <si>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</si>
  <si>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</si>
  <si>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</si>
  <si>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</si>
  <si>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</si>
  <si>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</si>
  <si>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</si>
  <si>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</si>
  <si>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</si>
  <si>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</si>
  <si>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</si>
  <si>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</si>
  <si>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</si>
  <si>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松戸市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</si>
  <si>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</si>
  <si>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</si>
  <si>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</si>
  <si>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</si>
  <si>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</si>
  <si>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</si>
  <si>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</si>
  <si>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</si>
  <si>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</si>
  <si>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</si>
  <si>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</si>
  <si>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</si>
  <si>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</si>
  <si>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</si>
  <si>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</si>
  <si>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</si>
  <si>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</si>
  <si>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</si>
  <si>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</si>
  <si>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</si>
  <si>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</si>
  <si>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</si>
  <si>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</si>
  <si>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</si>
  <si>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</si>
  <si>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</si>
  <si>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</si>
  <si>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</si>
  <si>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</si>
  <si>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</si>
  <si>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</si>
  <si>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</si>
  <si>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</si>
  <si>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</si>
  <si>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</si>
  <si>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</si>
  <si>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</si>
  <si>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</si>
  <si>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</si>
  <si>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</si>
  <si>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</si>
  <si>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</si>
  <si>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</si>
  <si>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</si>
  <si>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</si>
  <si>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</si>
  <si>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</si>
  <si>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</si>
  <si>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</si>
  <si>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</si>
  <si>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</si>
  <si>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</si>
  <si>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</si>
  <si>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</si>
  <si>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</si>
  <si>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</si>
  <si>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</si>
  <si>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</si>
  <si>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</si>
  <si>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</si>
  <si>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</si>
  <si>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</si>
  <si>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</si>
  <si>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</si>
  <si>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</si>
  <si>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</si>
  <si>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</si>
  <si>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</si>
  <si>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</si>
  <si>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</si>
  <si>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</si>
  <si>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</si>
  <si>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</si>
  <si>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</si>
  <si>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</si>
  <si>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</si>
  <si>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</si>
  <si>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</si>
  <si>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</si>
  <si>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</si>
  <si>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</si>
  <si>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</si>
  <si>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</si>
  <si>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</si>
  <si>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</si>
  <si>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</si>
  <si>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</si>
  <si>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</si>
  <si>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</si>
  <si>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</si>
  <si>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</si>
  <si>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</si>
  <si>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</si>
  <si>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</si>
  <si>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</si>
  <si>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</si>
  <si>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</si>
  <si>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</si>
  <si>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</si>
  <si>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</si>
  <si>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</si>
  <si>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</si>
  <si>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</si>
  <si>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</si>
  <si>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</si>
  <si>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</si>
  <si>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</si>
  <si>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</si>
  <si>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</si>
  <si>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</si>
  <si>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</si>
  <si>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</si>
  <si>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</si>
  <si>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</si>
  <si>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</si>
  <si>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千葉県松戸市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</si>
  <si>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</si>
  <si>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</si>
  <si>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</si>
  <si>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</si>
  <si>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</si>
  <si>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</si>
  <si>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</si>
  <si>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</si>
  <si>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</si>
  <si>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</si>
  <si>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</si>
  <si>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</si>
  <si>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</si>
  <si>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</si>
  <si>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</si>
  <si>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</si>
  <si>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</si>
  <si>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</si>
  <si>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</si>
  <si>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</si>
  <si>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</si>
  <si>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</si>
  <si>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</si>
  <si>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</si>
  <si>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</si>
  <si>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</si>
  <si>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</si>
  <si>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</si>
  <si>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</si>
  <si>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</si>
  <si>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</si>
  <si>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</si>
  <si>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</si>
  <si>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</si>
  <si>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</si>
  <si>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</si>
  <si>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</si>
  <si>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</si>
  <si>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</si>
  <si>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</si>
  <si>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</si>
  <si>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</si>
  <si>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</si>
  <si>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</si>
  <si>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</si>
  <si>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</si>
  <si>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</si>
  <si>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</si>
  <si>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</si>
  <si>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</si>
  <si>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</si>
  <si>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</si>
  <si>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</si>
  <si>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</si>
  <si>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</si>
  <si>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</si>
  <si>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</si>
  <si>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</si>
  <si>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</si>
  <si>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</si>
  <si>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</si>
  <si>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</si>
  <si>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</si>
  <si>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</si>
  <si>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</si>
  <si>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</si>
  <si>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</si>
  <si>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</si>
  <si>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</si>
  <si>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</si>
  <si>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</si>
  <si>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</si>
  <si>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</si>
  <si>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</si>
  <si>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</si>
  <si>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</si>
  <si>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</si>
  <si>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</si>
  <si>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</si>
  <si>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</si>
  <si>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</si>
  <si>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</si>
  <si>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</si>
  <si>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</si>
  <si>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</si>
  <si>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</si>
  <si>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</si>
  <si>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</si>
  <si>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</si>
  <si>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</si>
  <si>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</si>
  <si>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</si>
  <si>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</si>
  <si>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</si>
  <si>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</si>
  <si>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</si>
  <si>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</si>
  <si>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</si>
  <si>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</si>
  <si>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</si>
  <si>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</si>
  <si>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</si>
  <si>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</si>
  <si>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</si>
  <si>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</si>
  <si>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</si>
  <si>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</si>
  <si>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</si>
  <si>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</si>
  <si>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</si>
  <si>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</si>
  <si>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</si>
  <si>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</si>
  <si>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</si>
  <si>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</si>
  <si>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</si>
  <si>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</si>
  <si>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</si>
  <si>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</si>
  <si>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</si>
  <si>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</si>
  <si>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</si>
  <si>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</si>
  <si>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</si>
  <si>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</si>
  <si>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</si>
  <si>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</si>
  <si>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</si>
  <si>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</si>
  <si>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</si>
  <si>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</si>
  <si>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</si>
  <si>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</si>
  <si>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</si>
  <si>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</si>
  <si>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</si>
  <si>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</si>
  <si>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</si>
  <si>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</si>
  <si>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</si>
  <si>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</si>
  <si>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</si>
  <si>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</si>
  <si>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</si>
  <si>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</si>
  <si>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</si>
  <si>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</si>
  <si>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</si>
  <si>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</si>
  <si>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</si>
  <si>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</si>
  <si>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</si>
  <si>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</si>
  <si>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千葉県松戸市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</si>
  <si>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</si>
  <si>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</si>
  <si>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</si>
  <si>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</si>
  <si>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</si>
  <si>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</si>
  <si>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</si>
  <si>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</si>
  <si>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</si>
  <si>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</si>
  <si>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</si>
  <si>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</si>
  <si>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</si>
  <si>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</si>
  <si>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</si>
  <si>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</si>
  <si>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</si>
  <si>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</si>
  <si>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</si>
  <si>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</si>
  <si>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</si>
  <si>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</si>
  <si>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</si>
  <si>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</si>
  <si>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</si>
  <si>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</si>
  <si>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</si>
  <si>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</si>
  <si>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</si>
  <si>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</si>
  <si>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</si>
  <si>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</si>
  <si>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</si>
  <si>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</si>
  <si>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</si>
  <si>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</si>
  <si>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</si>
  <si>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</si>
  <si>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松戸競輪特別会計</t>
    <phoneticPr fontId="5"/>
  </si>
  <si>
    <t>水道事業会計</t>
    <phoneticPr fontId="5"/>
  </si>
  <si>
    <t>法適用企業</t>
    <phoneticPr fontId="5"/>
  </si>
  <si>
    <t>病院事業会計</t>
    <phoneticPr fontId="5"/>
  </si>
  <si>
    <t>下水道事業会計</t>
    <phoneticPr fontId="5"/>
  </si>
  <si>
    <t>法適用企業</t>
    <phoneticPr fontId="5"/>
  </si>
  <si>
    <t>公設地方卸売市場事業特別会計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</si>
  <si>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</si>
  <si>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</si>
  <si>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</si>
  <si>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</si>
  <si>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</si>
  <si>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</si>
  <si>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</si>
  <si>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</si>
  <si>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</si>
  <si>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</si>
  <si>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</si>
  <si>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</si>
  <si>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</si>
  <si>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</si>
  <si>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</si>
  <si>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</si>
  <si>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</si>
  <si>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</si>
  <si>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</si>
  <si>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</si>
  <si>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</si>
  <si>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</si>
  <si>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</si>
  <si>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</si>
  <si>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</si>
  <si>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</si>
  <si>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</si>
  <si>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</si>
  <si>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</si>
  <si>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</si>
  <si>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</si>
  <si>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</si>
  <si>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</si>
  <si>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</si>
  <si>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</si>
  <si>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</si>
  <si>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</si>
  <si>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</si>
  <si>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</si>
  <si>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</si>
  <si>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</si>
  <si>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</si>
  <si>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</si>
  <si>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</si>
  <si>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</si>
  <si>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</si>
  <si>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</si>
  <si>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</si>
  <si>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</si>
  <si>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</si>
  <si>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</si>
  <si>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</si>
  <si>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</si>
  <si>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</si>
  <si>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</si>
  <si>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</si>
  <si>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</si>
  <si>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</si>
  <si>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</si>
  <si>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</si>
  <si>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</si>
  <si>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</si>
  <si>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</si>
  <si>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</si>
  <si>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</si>
  <si>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</si>
  <si>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</si>
  <si>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</si>
  <si>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</si>
  <si>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</si>
  <si>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</si>
  <si>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</si>
  <si>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</si>
  <si>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</si>
  <si>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</si>
  <si>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</si>
  <si>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</si>
  <si>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</si>
  <si>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</si>
  <si>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</si>
  <si>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</si>
  <si>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</si>
  <si>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</si>
  <si>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</si>
  <si>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</si>
  <si>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</si>
  <si>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</si>
  <si>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</si>
  <si>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</si>
  <si>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</si>
  <si>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</si>
  <si>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</si>
  <si>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</si>
  <si>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</si>
  <si>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</si>
  <si>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</si>
  <si>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</si>
  <si>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</si>
  <si>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</si>
  <si>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</si>
  <si>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</si>
  <si>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</si>
  <si>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</si>
  <si>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</si>
  <si>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</si>
  <si>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</si>
  <si>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</si>
  <si>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</si>
  <si>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</si>
  <si>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</si>
  <si>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</si>
  <si>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</si>
  <si>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</si>
  <si>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</si>
  <si>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</si>
  <si>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</si>
  <si>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</si>
  <si>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</si>
  <si>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</si>
  <si>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</si>
  <si>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</si>
  <si>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</si>
  <si>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</si>
  <si>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</si>
  <si>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</si>
  <si>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</si>
  <si>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</si>
  <si>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</si>
  <si>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</si>
  <si>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</si>
  <si>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</si>
  <si>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</si>
  <si>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</si>
  <si>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</si>
  <si>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</si>
  <si>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</si>
  <si>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</si>
  <si>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</si>
  <si>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</si>
  <si>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</si>
  <si>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</si>
  <si>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</si>
  <si>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</si>
  <si>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</si>
  <si>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</si>
  <si>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</si>
  <si>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</si>
  <si>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</si>
  <si>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</si>
  <si>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</si>
  <si>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</si>
  <si>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</si>
  <si>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</si>
  <si>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</si>
  <si>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</si>
  <si>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</si>
  <si>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</si>
  <si>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</si>
  <si>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</si>
  <si>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</si>
  <si>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</si>
  <si>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</si>
  <si>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0.88</t>
  </si>
  <si>
    <t>▲ 1.66</t>
  </si>
  <si>
    <t>▲ 0.22</t>
  </si>
  <si>
    <t>▲ 0.03</t>
  </si>
  <si>
    <t>一般会計</t>
  </si>
  <si>
    <t>病院事業会計</t>
  </si>
  <si>
    <t>水道事業会計</t>
  </si>
  <si>
    <t>松戸競輪特別会計</t>
  </si>
  <si>
    <t>介護保険特別会計</t>
  </si>
  <si>
    <t>下水道事業会計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</si>
  <si>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</si>
  <si>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</si>
  <si>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</si>
  <si>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</si>
  <si>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</si>
  <si>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</si>
  <si>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</si>
  <si>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</si>
  <si>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</si>
  <si>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</si>
  <si>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</si>
  <si>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</si>
  <si>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</si>
  <si>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</si>
  <si>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</si>
  <si>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</si>
  <si>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rPh sb="13" eb="16">
      <t>チバケン</t>
    </rPh>
    <rPh sb="16" eb="18">
      <t>ジチ</t>
    </rPh>
    <rPh sb="18" eb="20">
      <t>ケンシュウ</t>
    </rPh>
    <rPh sb="24" eb="26">
      <t>トクベツ</t>
    </rPh>
    <rPh sb="26" eb="28">
      <t>カイケイ</t>
    </rPh>
    <phoneticPr fontId="2"/>
  </si>
  <si>
    <t>千葉県市町村総合事務組合（千葉県市町村交通災害共済特別会計）</t>
  </si>
  <si>
    <t>千葉県後期高齢者医療広域連合（一般会計）</t>
  </si>
  <si>
    <t>千葉県後期高齢者医療広域連合（特別会計）</t>
  </si>
  <si>
    <t>北千葉広域水道企業団（水道用水供給事業会計）</t>
  </si>
  <si>
    <t>松戸市文化振興財団</t>
    <rPh sb="0" eb="3">
      <t>マツドシ</t>
    </rPh>
    <rPh sb="3" eb="5">
      <t>ブンカ</t>
    </rPh>
    <rPh sb="5" eb="7">
      <t>シンコウ</t>
    </rPh>
    <rPh sb="7" eb="9">
      <t>ザイダン</t>
    </rPh>
    <phoneticPr fontId="2"/>
  </si>
  <si>
    <t>松戸みどりと花の基金</t>
    <rPh sb="0" eb="2">
      <t>マツド</t>
    </rPh>
    <rPh sb="6" eb="7">
      <t>ハナ</t>
    </rPh>
    <rPh sb="8" eb="10">
      <t>キキン</t>
    </rPh>
    <phoneticPr fontId="2"/>
  </si>
  <si>
    <t>松戸市国際交流協会</t>
    <rPh sb="0" eb="3">
      <t>マツドシ</t>
    </rPh>
    <rPh sb="3" eb="5">
      <t>コクサイ</t>
    </rPh>
    <rPh sb="5" eb="7">
      <t>コウリュウ</t>
    </rPh>
    <rPh sb="7" eb="9">
      <t>キョウカイ</t>
    </rPh>
    <phoneticPr fontId="2"/>
  </si>
  <si>
    <t>-</t>
    <phoneticPr fontId="2"/>
  </si>
  <si>
    <t>-</t>
    <phoneticPr fontId="2"/>
  </si>
  <si>
    <t>松戸市庁舎建設基金</t>
  </si>
  <si>
    <t>松戸市病院施設整備基金</t>
  </si>
  <si>
    <t>松戸市立小学校及び中学校施設等耐震改修基金</t>
  </si>
  <si>
    <t>高志教育振興基金</t>
  </si>
  <si>
    <t>文化施設建設基金</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</si>
  <si>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</si>
  <si>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</si>
  <si>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</si>
  <si>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</si>
  <si>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</si>
  <si>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</si>
  <si>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</si>
  <si>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の7割以上の公共施設は、整備後30年以上を経過し老朽化が進んでおり、今後、集中的に更新等経費（大規模改修や建替え費用）が発生することが見込まれることから、将来負担比率は上昇することが考えられる。そこで、「松戸市公共施設等総合管理計画」や「松戸市公共施設再編整備基本計画」、今後策定予定の「個別施設計画（案）」に基づき、財政的な負担を十分に考慮しながら、老朽化対策に努めていき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</si>
  <si>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</si>
  <si>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</si>
  <si>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</si>
  <si>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</si>
  <si>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</si>
  <si>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</si>
  <si>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</si>
  <si>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市の7割以上の公共施設は、整備後30年以上を経過し老朽化が進んでおり、今後、集中的に更新等経費（大規模改修や建替え費用）が発生することが見込まれることから、将来負担比率、実質公債費比率ともに上昇することが考えられる。そこで、「松戸市公共施設等総合管理計画」や「松戸市公共施設再編整備基本計画」、今後策定予定の「個別施設計画（案）」に基づき、財政的な負担を十分に考慮しながら、老朽化対策に努めていきたい。</t>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</si>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</sst>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2" xfId="15" quotePrefix="1"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68D4-474B-91C3-E1775E7D94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31280</c:v>
                </c:pt>
                <c:pt idx="1">
                  <c:v>43228</c:v>
                </c:pt>
                <c:pt idx="2">
                  <c:v>26709</c:v>
                </c:pt>
                <c:pt idx="3">
                  <c:v>23141</c:v>
                </c:pt>
                <c:pt idx="4">
                  <c:v>22793</c:v>
                </c:pt>
              </c:numCache>
            </c:numRef>
          </c:val>
          <c:smooth val="0"/>
          <c:extLst>
            <c:ext xmlns:c16="http://schemas.microsoft.com/office/drawing/2014/chart" uri="{C3380CC4-5D6E-409C-BE32-E72D297353CC}">
              <c16:uniqueId val="{00000001-68D4-474B-91C3-E1775E7D94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8.5399999999999991</c:v>
                </c:pt>
                <c:pt idx="1">
                  <c:v>6.81</c:v>
                </c:pt>
                <c:pt idx="2">
                  <c:v>7.58</c:v>
                </c:pt>
                <c:pt idx="3">
                  <c:v>6.47</c:v>
                </c:pt>
                <c:pt idx="4">
                  <c:v>6.6</c:v>
                </c:pt>
              </c:numCache>
            </c:numRef>
          </c:val>
          <c:extLst>
            <c:ext xmlns:c16="http://schemas.microsoft.com/office/drawing/2014/chart" uri="{C3380CC4-5D6E-409C-BE32-E72D297353CC}">
              <c16:uniqueId val="{00000000-C532-485A-BF44-3D76FC4A00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16.149999999999999</c:v>
                </c:pt>
                <c:pt idx="1">
                  <c:v>16.829999999999998</c:v>
                </c:pt>
                <c:pt idx="2">
                  <c:v>14.1</c:v>
                </c:pt>
                <c:pt idx="3">
                  <c:v>14.77</c:v>
                </c:pt>
                <c:pt idx="4">
                  <c:v>14.44</c:v>
                </c:pt>
              </c:numCache>
            </c:numRef>
          </c:val>
          <c:extLst>
            <c:ext xmlns:c16="http://schemas.microsoft.com/office/drawing/2014/chart" uri="{C3380CC4-5D6E-409C-BE32-E72D297353CC}">
              <c16:uniqueId val="{00000001-C532-485A-BF44-3D76FC4A00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4.62</c:v>
                </c:pt>
                <c:pt idx="1">
                  <c:v>-0.88</c:v>
                </c:pt>
                <c:pt idx="2">
                  <c:v>-1.66</c:v>
                </c:pt>
                <c:pt idx="3">
                  <c:v>-0.22</c:v>
                </c:pt>
                <c:pt idx="4">
                  <c:v>-0.03</c:v>
                </c:pt>
              </c:numCache>
            </c:numRef>
          </c:val>
          <c:smooth val="0"/>
          <c:extLst>
            <c:ext xmlns:c16="http://schemas.microsoft.com/office/drawing/2014/chart" uri="{C3380CC4-5D6E-409C-BE32-E72D297353CC}">
              <c16:uniqueId val="{00000002-C532-485A-BF44-3D76FC4A00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0.41</c:v>
                </c:pt>
                <c:pt idx="2">
                  <c:v>#N/A</c:v>
                </c:pt>
                <c:pt idx="3">
                  <c:v>0.39</c:v>
                </c:pt>
                <c:pt idx="4">
                  <c:v>#N/A</c:v>
                </c:pt>
                <c:pt idx="5">
                  <c:v>3.44</c:v>
                </c:pt>
                <c:pt idx="6">
                  <c:v>#N/A</c:v>
                </c:pt>
                <c:pt idx="7">
                  <c:v>0.11</c:v>
                </c:pt>
                <c:pt idx="8">
                  <c:v>#N/A</c:v>
                </c:pt>
                <c:pt idx="9">
                  <c:v>0.1</c:v>
                </c:pt>
              </c:numCache>
            </c:numRef>
          </c:val>
          <c:extLst>
            <c:ext xmlns:c16="http://schemas.microsoft.com/office/drawing/2014/chart" uri="{C3380CC4-5D6E-409C-BE32-E72D297353CC}">
              <c16:uniqueId val="{00000000-1D04-4783-AA2F-A89556D1E9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04-4783-AA2F-A89556D1E9B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0.09</c:v>
                </c:pt>
                <c:pt idx="4">
                  <c:v>#N/A</c:v>
                </c:pt>
                <c:pt idx="5">
                  <c:v>0.03</c:v>
                </c:pt>
                <c:pt idx="6">
                  <c:v>#N/A</c:v>
                </c:pt>
                <c:pt idx="7">
                  <c:v>0.06</c:v>
                </c:pt>
                <c:pt idx="8">
                  <c:v>#N/A</c:v>
                </c:pt>
                <c:pt idx="9">
                  <c:v>0.11</c:v>
                </c:pt>
              </c:numCache>
            </c:numRef>
          </c:val>
          <c:extLst>
            <c:ext xmlns:c16="http://schemas.microsoft.com/office/drawing/2014/chart" uri="{C3380CC4-5D6E-409C-BE32-E72D297353CC}">
              <c16:uniqueId val="{00000002-1D04-4783-AA2F-A89556D1E9B3}"/>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2.95</c:v>
                </c:pt>
                <c:pt idx="2">
                  <c:v>#N/A</c:v>
                </c:pt>
                <c:pt idx="3">
                  <c:v>2.15</c:v>
                </c:pt>
                <c:pt idx="4">
                  <c:v>#N/A</c:v>
                </c:pt>
                <c:pt idx="5">
                  <c:v>3.65</c:v>
                </c:pt>
                <c:pt idx="6">
                  <c:v>#N/A</c:v>
                </c:pt>
                <c:pt idx="7">
                  <c:v>2.02</c:v>
                </c:pt>
                <c:pt idx="8">
                  <c:v>#N/A</c:v>
                </c:pt>
                <c:pt idx="9">
                  <c:v>0.4</c:v>
                </c:pt>
              </c:numCache>
            </c:numRef>
          </c:val>
          <c:extLst>
            <c:ext xmlns:c16="http://schemas.microsoft.com/office/drawing/2014/chart" uri="{C3380CC4-5D6E-409C-BE32-E72D297353CC}">
              <c16:uniqueId val="{00000003-1D04-4783-AA2F-A89556D1E9B3}"/>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0.53</c:v>
                </c:pt>
                <c:pt idx="8">
                  <c:v>#N/A</c:v>
                </c:pt>
                <c:pt idx="9">
                  <c:v>1.1200000000000001</c:v>
                </c:pt>
              </c:numCache>
            </c:numRef>
          </c:val>
          <c:extLst>
            <c:ext xmlns:c16="http://schemas.microsoft.com/office/drawing/2014/chart" uri="{C3380CC4-5D6E-409C-BE32-E72D297353CC}">
              <c16:uniqueId val="{00000004-1D04-4783-AA2F-A89556D1E9B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2.08</c:v>
                </c:pt>
                <c:pt idx="2">
                  <c:v>#N/A</c:v>
                </c:pt>
                <c:pt idx="3">
                  <c:v>2.38</c:v>
                </c:pt>
                <c:pt idx="4">
                  <c:v>#N/A</c:v>
                </c:pt>
                <c:pt idx="5">
                  <c:v>2.98</c:v>
                </c:pt>
                <c:pt idx="6">
                  <c:v>#N/A</c:v>
                </c:pt>
                <c:pt idx="7">
                  <c:v>1.33</c:v>
                </c:pt>
                <c:pt idx="8">
                  <c:v>#N/A</c:v>
                </c:pt>
                <c:pt idx="9">
                  <c:v>1.1399999999999999</c:v>
                </c:pt>
              </c:numCache>
            </c:numRef>
          </c:val>
          <c:extLst>
            <c:ext xmlns:c16="http://schemas.microsoft.com/office/drawing/2014/chart" uri="{C3380CC4-5D6E-409C-BE32-E72D297353CC}">
              <c16:uniqueId val="{00000005-1D04-4783-AA2F-A89556D1E9B3}"/>
            </c:ext>
          </c:extLst>
        </c:ser>
        <c:ser>
          <c:idx val="6"/>
          <c:order val="6"/>
          <c:tx>
            <c:strRef>
              <c:f>データシート!$A$33</c:f>
              <c:strCache>
                <c:ptCount val="1"/>
                <c:pt idx="0">
                  <c:v>松戸競輪特別会計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1.1399999999999999</c:v>
                </c:pt>
                <c:pt idx="2">
                  <c:v>#N/A</c:v>
                </c:pt>
                <c:pt idx="3">
                  <c:v>1.33</c:v>
                </c:pt>
                <c:pt idx="4">
                  <c:v>#N/A</c:v>
                </c:pt>
                <c:pt idx="5">
                  <c:v>1.25</c:v>
                </c:pt>
                <c:pt idx="6">
                  <c:v>#N/A</c:v>
                </c:pt>
                <c:pt idx="7">
                  <c:v>1.39</c:v>
                </c:pt>
                <c:pt idx="8">
                  <c:v>#N/A</c:v>
                </c:pt>
                <c:pt idx="9">
                  <c:v>1.66</c:v>
                </c:pt>
              </c:numCache>
            </c:numRef>
          </c:val>
          <c:extLst>
            <c:ext xmlns:c16="http://schemas.microsoft.com/office/drawing/2014/chart" uri="{C3380CC4-5D6E-409C-BE32-E72D297353CC}">
              <c16:uniqueId val="{00000006-1D04-4783-AA2F-A89556D1E9B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1.85</c:v>
                </c:pt>
                <c:pt idx="2">
                  <c:v>#N/A</c:v>
                </c:pt>
                <c:pt idx="3">
                  <c:v>1.86</c:v>
                </c:pt>
                <c:pt idx="4">
                  <c:v>#N/A</c:v>
                </c:pt>
                <c:pt idx="5">
                  <c:v>1.89</c:v>
                </c:pt>
                <c:pt idx="6">
                  <c:v>#N/A</c:v>
                </c:pt>
                <c:pt idx="7">
                  <c:v>1.8</c:v>
                </c:pt>
                <c:pt idx="8">
                  <c:v>#N/A</c:v>
                </c:pt>
                <c:pt idx="9">
                  <c:v>1.82</c:v>
                </c:pt>
              </c:numCache>
            </c:numRef>
          </c:val>
          <c:extLst>
            <c:ext xmlns:c16="http://schemas.microsoft.com/office/drawing/2014/chart" uri="{C3380CC4-5D6E-409C-BE32-E72D297353CC}">
              <c16:uniqueId val="{00000007-1D04-4783-AA2F-A89556D1E9B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4.58</c:v>
                </c:pt>
                <c:pt idx="2">
                  <c:v>#N/A</c:v>
                </c:pt>
                <c:pt idx="3">
                  <c:v>4.79</c:v>
                </c:pt>
                <c:pt idx="4">
                  <c:v>#N/A</c:v>
                </c:pt>
                <c:pt idx="5">
                  <c:v>4.5</c:v>
                </c:pt>
                <c:pt idx="6">
                  <c:v>#N/A</c:v>
                </c:pt>
                <c:pt idx="7">
                  <c:v>4.8099999999999996</c:v>
                </c:pt>
                <c:pt idx="8">
                  <c:v>#N/A</c:v>
                </c:pt>
                <c:pt idx="9">
                  <c:v>4.58</c:v>
                </c:pt>
              </c:numCache>
            </c:numRef>
          </c:val>
          <c:extLst>
            <c:ext xmlns:c16="http://schemas.microsoft.com/office/drawing/2014/chart" uri="{C3380CC4-5D6E-409C-BE32-E72D297353CC}">
              <c16:uniqueId val="{00000008-1D04-4783-AA2F-A89556D1E9B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8.5299999999999994</c:v>
                </c:pt>
                <c:pt idx="2">
                  <c:v>#N/A</c:v>
                </c:pt>
                <c:pt idx="3">
                  <c:v>6.8</c:v>
                </c:pt>
                <c:pt idx="4">
                  <c:v>#N/A</c:v>
                </c:pt>
                <c:pt idx="5">
                  <c:v>7.57</c:v>
                </c:pt>
                <c:pt idx="6">
                  <c:v>#N/A</c:v>
                </c:pt>
                <c:pt idx="7">
                  <c:v>6.46</c:v>
                </c:pt>
                <c:pt idx="8">
                  <c:v>#N/A</c:v>
                </c:pt>
                <c:pt idx="9">
                  <c:v>6.59</c:v>
                </c:pt>
              </c:numCache>
            </c:numRef>
          </c:val>
          <c:extLst>
            <c:ext xmlns:c16="http://schemas.microsoft.com/office/drawing/2014/chart" uri="{C3380CC4-5D6E-409C-BE32-E72D297353CC}">
              <c16:uniqueId val="{00000009-1D04-4783-AA2F-A89556D1E9B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11776</c:v>
                </c:pt>
                <c:pt idx="5">
                  <c:v>11578</c:v>
                </c:pt>
                <c:pt idx="8">
                  <c:v>12625</c:v>
                </c:pt>
                <c:pt idx="11">
                  <c:v>12575</c:v>
                </c:pt>
                <c:pt idx="14">
                  <c:v>12803</c:v>
                </c:pt>
              </c:numCache>
            </c:numRef>
          </c:val>
          <c:extLst>
            <c:ext xmlns:c16="http://schemas.microsoft.com/office/drawing/2014/chart" uri="{C3380CC4-5D6E-409C-BE32-E72D297353CC}">
              <c16:uniqueId val="{00000000-CA36-4938-95D0-D8408CBB8B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36-4938-95D0-D8408CBB8B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291</c:v>
                </c:pt>
                <c:pt idx="3">
                  <c:v>1674</c:v>
                </c:pt>
                <c:pt idx="6">
                  <c:v>442</c:v>
                </c:pt>
                <c:pt idx="9">
                  <c:v>213</c:v>
                </c:pt>
                <c:pt idx="12">
                  <c:v>194</c:v>
                </c:pt>
              </c:numCache>
            </c:numRef>
          </c:val>
          <c:extLst>
            <c:ext xmlns:c16="http://schemas.microsoft.com/office/drawing/2014/chart" uri="{C3380CC4-5D6E-409C-BE32-E72D297353CC}">
              <c16:uniqueId val="{00000002-CA36-4938-95D0-D8408CBB8B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3-CA36-4938-95D0-D8408CBB8B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3150</c:v>
                </c:pt>
                <c:pt idx="3">
                  <c:v>3134</c:v>
                </c:pt>
                <c:pt idx="6">
                  <c:v>3428</c:v>
                </c:pt>
                <c:pt idx="9">
                  <c:v>3448</c:v>
                </c:pt>
                <c:pt idx="12">
                  <c:v>3996</c:v>
                </c:pt>
              </c:numCache>
            </c:numRef>
          </c:val>
          <c:extLst>
            <c:ext xmlns:c16="http://schemas.microsoft.com/office/drawing/2014/chart" uri="{C3380CC4-5D6E-409C-BE32-E72D297353CC}">
              <c16:uniqueId val="{00000004-CA36-4938-95D0-D8408CBB8B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36-4938-95D0-D8408CBB8B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36-4938-95D0-D8408CBB8B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8253</c:v>
                </c:pt>
                <c:pt idx="3">
                  <c:v>8782</c:v>
                </c:pt>
                <c:pt idx="6">
                  <c:v>9037</c:v>
                </c:pt>
                <c:pt idx="9">
                  <c:v>9119</c:v>
                </c:pt>
                <c:pt idx="12">
                  <c:v>9603</c:v>
                </c:pt>
              </c:numCache>
            </c:numRef>
          </c:val>
          <c:extLst>
            <c:ext xmlns:c16="http://schemas.microsoft.com/office/drawing/2014/chart" uri="{C3380CC4-5D6E-409C-BE32-E72D297353CC}">
              <c16:uniqueId val="{00000007-CA36-4938-95D0-D8408CBB8B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-80</c:v>
                </c:pt>
                <c:pt idx="2">
                  <c:v>#N/A</c:v>
                </c:pt>
                <c:pt idx="3">
                  <c:v>#N/A</c:v>
                </c:pt>
                <c:pt idx="4">
                  <c:v>2013</c:v>
                </c:pt>
                <c:pt idx="5">
                  <c:v>#N/A</c:v>
                </c:pt>
                <c:pt idx="6">
                  <c:v>#N/A</c:v>
                </c:pt>
                <c:pt idx="7">
                  <c:v>283</c:v>
                </c:pt>
                <c:pt idx="8">
                  <c:v>#N/A</c:v>
                </c:pt>
                <c:pt idx="9">
                  <c:v>#N/A</c:v>
                </c:pt>
                <c:pt idx="10">
                  <c:v>205</c:v>
                </c:pt>
                <c:pt idx="11">
                  <c:v>#N/A</c:v>
                </c:pt>
                <c:pt idx="12">
                  <c:v>#N/A</c:v>
                </c:pt>
                <c:pt idx="13">
                  <c:v>990</c:v>
                </c:pt>
                <c:pt idx="14">
                  <c:v>#N/A</c:v>
                </c:pt>
              </c:numCache>
            </c:numRef>
          </c:val>
          <c:smooth val="0"/>
          <c:extLst>
            <c:ext xmlns:c16="http://schemas.microsoft.com/office/drawing/2014/chart" uri="{C3380CC4-5D6E-409C-BE32-E72D297353CC}">
              <c16:uniqueId val="{00000008-CA36-4938-95D0-D8408CBB8B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108718</c:v>
                </c:pt>
                <c:pt idx="5">
                  <c:v>111241</c:v>
                </c:pt>
                <c:pt idx="8">
                  <c:v>113403</c:v>
                </c:pt>
                <c:pt idx="11">
                  <c:v>113048</c:v>
                </c:pt>
                <c:pt idx="14">
                  <c:v>111960</c:v>
                </c:pt>
              </c:numCache>
            </c:numRef>
          </c:val>
          <c:extLst>
            <c:ext xmlns:c16="http://schemas.microsoft.com/office/drawing/2014/chart" uri="{C3380CC4-5D6E-409C-BE32-E72D297353CC}">
              <c16:uniqueId val="{00000000-D23B-4B79-B4CC-72C9A7EC13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35855</c:v>
                </c:pt>
                <c:pt idx="5">
                  <c:v>33129</c:v>
                </c:pt>
                <c:pt idx="8">
                  <c:v>34174</c:v>
                </c:pt>
                <c:pt idx="11">
                  <c:v>35088</c:v>
                </c:pt>
                <c:pt idx="14">
                  <c:v>39569</c:v>
                </c:pt>
              </c:numCache>
            </c:numRef>
          </c:val>
          <c:extLst>
            <c:ext xmlns:c16="http://schemas.microsoft.com/office/drawing/2014/chart" uri="{C3380CC4-5D6E-409C-BE32-E72D297353CC}">
              <c16:uniqueId val="{00000001-D23B-4B79-B4CC-72C9A7EC13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32917</c:v>
                </c:pt>
                <c:pt idx="5">
                  <c:v>33223</c:v>
                </c:pt>
                <c:pt idx="8">
                  <c:v>29480</c:v>
                </c:pt>
                <c:pt idx="11">
                  <c:v>31822</c:v>
                </c:pt>
                <c:pt idx="14">
                  <c:v>31590</c:v>
                </c:pt>
              </c:numCache>
            </c:numRef>
          </c:val>
          <c:extLst>
            <c:ext xmlns:c16="http://schemas.microsoft.com/office/drawing/2014/chart" uri="{C3380CC4-5D6E-409C-BE32-E72D297353CC}">
              <c16:uniqueId val="{00000002-D23B-4B79-B4CC-72C9A7EC13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3B-4B79-B4CC-72C9A7EC13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3B-4B79-B4CC-72C9A7EC13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3B-4B79-B4CC-72C9A7EC13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20348</c:v>
                </c:pt>
                <c:pt idx="3">
                  <c:v>19942</c:v>
                </c:pt>
                <c:pt idx="6">
                  <c:v>19601</c:v>
                </c:pt>
                <c:pt idx="9">
                  <c:v>18997</c:v>
                </c:pt>
                <c:pt idx="12">
                  <c:v>18725</c:v>
                </c:pt>
              </c:numCache>
            </c:numRef>
          </c:val>
          <c:extLst>
            <c:ext xmlns:c16="http://schemas.microsoft.com/office/drawing/2014/chart" uri="{C3380CC4-5D6E-409C-BE32-E72D297353CC}">
              <c16:uniqueId val="{00000006-D23B-4B79-B4CC-72C9A7EC13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c:v>
                </c:pt>
                <c:pt idx="3">
                  <c:v>1</c:v>
                </c:pt>
                <c:pt idx="6">
                  <c:v>0</c:v>
                </c:pt>
                <c:pt idx="9">
                  <c:v>0</c:v>
                </c:pt>
                <c:pt idx="12">
                  <c:v>0</c:v>
                </c:pt>
              </c:numCache>
            </c:numRef>
          </c:val>
          <c:extLst>
            <c:ext xmlns:c16="http://schemas.microsoft.com/office/drawing/2014/chart" uri="{C3380CC4-5D6E-409C-BE32-E72D297353CC}">
              <c16:uniqueId val="{00000007-D23B-4B79-B4CC-72C9A7EC13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27397</c:v>
                </c:pt>
                <c:pt idx="3">
                  <c:v>31448</c:v>
                </c:pt>
                <c:pt idx="6">
                  <c:v>40520</c:v>
                </c:pt>
                <c:pt idx="9">
                  <c:v>39528</c:v>
                </c:pt>
                <c:pt idx="12">
                  <c:v>39796</c:v>
                </c:pt>
              </c:numCache>
            </c:numRef>
          </c:val>
          <c:extLst>
            <c:ext xmlns:c16="http://schemas.microsoft.com/office/drawing/2014/chart" uri="{C3380CC4-5D6E-409C-BE32-E72D297353CC}">
              <c16:uniqueId val="{00000008-D23B-4B79-B4CC-72C9A7EC13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13410</c:v>
                </c:pt>
                <c:pt idx="3">
                  <c:v>3784</c:v>
                </c:pt>
                <c:pt idx="6">
                  <c:v>3131</c:v>
                </c:pt>
                <c:pt idx="9">
                  <c:v>2918</c:v>
                </c:pt>
                <c:pt idx="12">
                  <c:v>2724</c:v>
                </c:pt>
              </c:numCache>
            </c:numRef>
          </c:val>
          <c:extLst>
            <c:ext xmlns:c16="http://schemas.microsoft.com/office/drawing/2014/chart" uri="{C3380CC4-5D6E-409C-BE32-E72D297353CC}">
              <c16:uniqueId val="{00000009-D23B-4B79-B4CC-72C9A7EC13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106180</c:v>
                </c:pt>
                <c:pt idx="3">
                  <c:v>114104</c:v>
                </c:pt>
                <c:pt idx="6">
                  <c:v>117802</c:v>
                </c:pt>
                <c:pt idx="9">
                  <c:v>120384</c:v>
                </c:pt>
                <c:pt idx="12">
                  <c:v>121658</c:v>
                </c:pt>
              </c:numCache>
            </c:numRef>
          </c:val>
          <c:extLst>
            <c:ext xmlns:c16="http://schemas.microsoft.com/office/drawing/2014/chart" uri="{C3380CC4-5D6E-409C-BE32-E72D297353CC}">
              <c16:uniqueId val="{0000000A-D23B-4B79-B4CC-72C9A7EC13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3997</c:v>
                </c:pt>
                <c:pt idx="8">
                  <c:v>#N/A</c:v>
                </c:pt>
                <c:pt idx="9">
                  <c:v>#N/A</c:v>
                </c:pt>
                <c:pt idx="10">
                  <c:v>1869</c:v>
                </c:pt>
                <c:pt idx="11">
                  <c:v>#N/A</c:v>
                </c:pt>
                <c:pt idx="12">
                  <c:v>#N/A</c:v>
                </c:pt>
                <c:pt idx="13">
                  <c:v>0</c:v>
                </c:pt>
                <c:pt idx="14">
                  <c:v>#N/A</c:v>
                </c:pt>
              </c:numCache>
            </c:numRef>
          </c:val>
          <c:smooth val="0"/>
          <c:extLst>
            <c:ext xmlns:c16="http://schemas.microsoft.com/office/drawing/2014/chart" uri="{C3380CC4-5D6E-409C-BE32-E72D297353CC}">
              <c16:uniqueId val="{0000000B-D23B-4B79-B4CC-72C9A7EC13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12091</c:v>
                </c:pt>
                <c:pt idx="1">
                  <c:v>12799</c:v>
                </c:pt>
                <c:pt idx="2">
                  <c:v>12614</c:v>
                </c:pt>
              </c:numCache>
            </c:numRef>
          </c:val>
          <c:extLst>
            <c:ext xmlns:c16="http://schemas.microsoft.com/office/drawing/2014/chart" uri="{C3380CC4-5D6E-409C-BE32-E72D297353CC}">
              <c16:uniqueId val="{00000000-EDC5-4813-A2C0-66806478BA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c:v>
                </c:pt>
                <c:pt idx="1">
                  <c:v>25</c:v>
                </c:pt>
                <c:pt idx="2">
                  <c:v>25</c:v>
                </c:pt>
              </c:numCache>
            </c:numRef>
          </c:val>
          <c:extLst>
            <c:ext xmlns:c16="http://schemas.microsoft.com/office/drawing/2014/chart" uri="{C3380CC4-5D6E-409C-BE32-E72D297353CC}">
              <c16:uniqueId val="{00000001-EDC5-4813-A2C0-66806478BA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6826</c:v>
                </c:pt>
                <c:pt idx="1">
                  <c:v>7627</c:v>
                </c:pt>
                <c:pt idx="2">
                  <c:v>8050</c:v>
                </c:pt>
              </c:numCache>
            </c:numRef>
          </c:val>
          <c:extLst>
            <c:ext xmlns:c16="http://schemas.microsoft.com/office/drawing/2014/chart" uri="{C3380CC4-5D6E-409C-BE32-E72D297353CC}">
              <c16:uniqueId val="{00000002-EDC5-4813-A2C0-66806478BA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{1019CD66-8B52-4599-B05F-F0C77C1CAEBF}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A05-4E4D-96A3-A208831901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{92D4824D-9422-4A93-B9E0-BE183C1AAB5D}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05-4E4D-96A3-A208831901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{782448F7-4E3B-4D54-A5F3-681DCED74A1B}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05-4E4D-96A3-A208831901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{31F4E27E-77FC-4D53-8972-EAFBD2B50F91}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05-4E4D-96A3-A208831901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{05FE42C2-0AE5-43B5-9364-3D4559ADD9C3}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05-4E4D-96A3-A208831901F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{D20CCB43-0BF2-4653-99F7-623F66196210}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A05-4E4D-96A3-A208831901F8}"/>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{EB4CBEF9-1E8C-4B7A-AD06-71C94CBA1D0A}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A05-4E4D-96A3-A208831901F8}"/>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{9A4EA343-095A-4CA1-A142-B4D8779A05B3}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A05-4E4D-96A3-A208831901F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{5397C164-3D25-4ED0-BD45-3AA7E94182FA}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A05-4E4D-96A3-A208831901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65.599999999999994</c:v>
                </c:pt>
                <c:pt idx="16">
                  <c:v>66.599999999999994</c:v>
                </c:pt>
                <c:pt idx="24">
                  <c:v>66.7</c:v>
                </c:pt>
                <c:pt idx="32">
                  <c:v>67.3</c:v>
                </c:pt>
              </c:numCache>
            </c:numRef>
          </c:xVal>
          <c:yVal>
            <c:numRef>
              <c:f>公会計指標分析・財政指標組合せ分析表!$BP$51:$DC$51</c:f>
              <c:numCache>
                <c:formatCode>#,##0.0;"▲ "#,##0.0</c:formatCode>
                <c:ptCount val="40"/>
                <c:pt idx="16">
                  <c:v>5.2</c:v>
                </c:pt>
                <c:pt idx="24">
                  <c:v>2.4</c:v>
                </c:pt>
              </c:numCache>
            </c:numRef>
          </c:yVal>
          <c:smooth val="0"/>
          <c:extLst>
            <c:ext xmlns:c16="http://schemas.microsoft.com/office/drawing/2014/chart" uri="{C3380CC4-5D6E-409C-BE32-E72D297353CC}">
              <c16:uniqueId val="{00000009-4A05-4E4D-96A3-A208831901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{01E4467D-9152-49D3-9DE4-8B767D4BA2AE}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A05-4E4D-96A3-A208831901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{B6C24844-42EF-4A10-933A-220C9F5A951B}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05-4E4D-96A3-A208831901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{69910B34-3395-4872-8BBF-25ECFCCDF64A}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05-4E4D-96A3-A208831901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{097DC350-60BA-4C33-9271-D393ECC66A79}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05-4E4D-96A3-A208831901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{4E9B6842-89A9-4F7B-8853-2D5250CDAD44}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05-4E4D-96A3-A208831901F8}"/>
                </c:ext>
              </c:extLst>
            </c:dLbl>
            <c:dLbl>
              <c:idx val="8"/>
              <c:layout>
                <c:manualLayout>
                  <c:x val="-3.8229050752774725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{6B235A07-17B7-4AFF-AE4D-FE53CC8CB660}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A05-4E4D-96A3-A208831901F8}"/>
                </c:ext>
              </c:extLst>
            </c:dLbl>
            <c:dLbl>
              <c:idx val="16"/>
              <c:layout>
                <c:manualLayout>
                  <c:x val="-2.6061350186369882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{A63DED8B-84DA-4BCC-A6C5-EE59D3EE2129}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A05-4E4D-96A3-A208831901F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{79444549-FB84-4D4A-8B0A-44468701C3F8}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A05-4E4D-96A3-A208831901F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{30EA4CFE-6401-4B52-92C5-24BF72B4AE97}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A05-4E4D-96A3-A208831901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52.6</c:v>
                </c:pt>
                <c:pt idx="8">
                  <c:v>58.6</c:v>
                </c:pt>
                <c:pt idx="16">
                  <c:v>58.9</c:v>
                </c:pt>
                <c:pt idx="24">
                  <c:v>59.4</c:v>
                </c:pt>
                <c:pt idx="32">
                  <c:v>60.4</c:v>
                </c:pt>
              </c:numCache>
            </c:numRef>
          </c:xVal>
          <c:yVal>
            <c:numRef>
              <c:f>公会計指標分析・財政指標組合せ分析表!$BP$55:$DC$55</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4A05-4E4D-96A3-A208831901F8}"/>
            </c:ext>
          </c:extLst>
        </c:ser>
        <c:dLbls>
          <c:showLegendKey val="0"/>
          <c:showVal val="1"/>
          <c:showCatName val="0"/>
          <c:showSerName val="0"/>
          <c:showPercent val="0"/>
          <c:showBubbleSize val="0"/>
        </c:dLbls>
        <c:axId val="46179840"/>
        <c:axId val="46181760"/>
      </c:scatterChart>
      <c:valAx>
        <c:axId val="46179840"/>
        <c:scaling>
          <c:orientation val="minMax"/>
          <c:max val="68"/>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{33A7B6B0-D640-4DC1-BF3F-24A662E9C146}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31C-4506-9475-6E96C36788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{04C1BA3F-016E-46AB-92E6-A22A94A98A01}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1C-4506-9475-6E96C36788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{0D6D50A1-EBA3-4F00-A126-961D46D6B1B6}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1C-4506-9475-6E96C36788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{646F233B-3290-45C8-B604-3482C06EC947}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1C-4506-9475-6E96C36788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{B143E9A1-FA92-4312-9A4C-303C99E88CC8}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1C-4506-9475-6E96C36788A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{87D97486-6B73-4867-8E10-B4F09240C752}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31C-4506-9475-6E96C36788AB}"/>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{439E4709-0F35-4E1A-B3A3-8CE259C94411}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31C-4506-9475-6E96C36788AB}"/>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{F24379C8-1AEC-46FD-BD93-708803D31C77}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31C-4506-9475-6E96C36788A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{846A326B-720E-47D3-938E-49016E47CF23}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31C-4506-9475-6E96C36788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0.9</c:v>
                </c:pt>
                <c:pt idx="16">
                  <c:v>0.9</c:v>
                </c:pt>
                <c:pt idx="24">
                  <c:v>1</c:v>
                </c:pt>
                <c:pt idx="32">
                  <c:v>0.6</c:v>
                </c:pt>
              </c:numCache>
            </c:numRef>
          </c:xVal>
          <c:yVal>
            <c:numRef>
              <c:f>公会計指標分析・財政指標組合せ分析表!$BP$73:$DC$73</c:f>
              <c:numCache>
                <c:formatCode>#,##0.0;"▲ "#,##0.0</c:formatCode>
                <c:ptCount val="40"/>
                <c:pt idx="16">
                  <c:v>5.2</c:v>
                </c:pt>
                <c:pt idx="24">
                  <c:v>2.4</c:v>
                </c:pt>
              </c:numCache>
            </c:numRef>
          </c:yVal>
          <c:smooth val="0"/>
          <c:extLst>
            <c:ext xmlns:c16="http://schemas.microsoft.com/office/drawing/2014/chart" uri="{C3380CC4-5D6E-409C-BE32-E72D297353CC}">
              <c16:uniqueId val="{00000009-231C-4506-9475-6E96C36788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{6EAA67BA-8F12-497D-9D99-501A869FA13D}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31C-4506-9475-6E96C36788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{22248EE1-B54A-4216-9CCE-924355656388}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1C-4506-9475-6E96C36788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{A1F08A95-E9ED-463B-919F-870FD226FF6A}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1C-4506-9475-6E96C36788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{126E5F51-0398-4464-8F17-4DDA1761CBF3}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1C-4506-9475-6E96C36788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{410276A3-A577-4D51-9E19-9AACCD22BB2C}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1C-4506-9475-6E96C36788AB}"/>
                </c:ext>
              </c:extLst>
            </c:dLbl>
            <c:dLbl>
              <c:idx val="8"/>
              <c:layout>
                <c:manualLayout>
                  <c:x val="-4.516035515397127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{08B85E64-96E7-4344-9168-D7433B7438CE}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31C-4506-9475-6E96C36788AB}"/>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{E57D30F4-2E6D-4199-AB92-6DA8B46906E8}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31C-4506-9475-6E96C36788AB}"/>
                </c:ext>
              </c:extLst>
            </c:dLbl>
            <c:dLbl>
              <c:idx val="24"/>
              <c:layout>
                <c:manualLayout>
                  <c:x val="-4.5096530706953748E-2"/>
                  <c:y val="-6.965032704138003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{61DF94DD-B00C-41B7-999A-5C6322B7B870}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31C-4506-9475-6E96C36788AB}"/>
                </c:ext>
              </c:extLst>
            </c:dLbl>
            <c:dLbl>
              <c:idx val="32"/>
              <c:layout>
                <c:manualLayout>
                  <c:x val="-1.8171803637232468E-2"/>
                  <c:y val="-5.518296713420794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{9B1DCECB-2926-4189-9093-C57168CCF02C}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31C-4506-9475-6E96C36788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231C-4506-9475-6E96C36788AB}"/>
            </c:ext>
          </c:extLst>
        </c:ser>
        <c:dLbls>
          <c:showLegendKey val="0"/>
          <c:showVal val="1"/>
          <c:showCatName val="0"/>
          <c:showSerName val="0"/>
          <c:showPercent val="0"/>
          <c:showBubbleSize val="0"/>
        </c:dLbls>
        <c:axId val="84219776"/>
        <c:axId val="84234240"/>
      </c:scatterChart>
      <c:valAx>
        <c:axId val="84219776"/>
        <c:scaling>
          <c:orientation val="minMax"/>
          <c:max val="5.1999999999999993"/>
          <c:min val="0.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250">
              <a:solidFill>
                <a:sysClr val="windowText" lastClr="000000"/>
              </a:solidFill>
              <a:latin typeface="ＭＳ ゴシック" pitchFamily="49" charset="-128"/>
              <a:ea typeface="ＭＳ ゴシック" pitchFamily="49" charset="-128"/>
            </a:rPr>
            <a:t>R1</a:t>
          </a:r>
          <a:r>
            <a:rPr kumimoji="1" lang="ja-JP" altLang="en-US" sz="1250">
              <a:solidFill>
                <a:sysClr val="windowText" lastClr="000000"/>
              </a:solidFill>
              <a:latin typeface="ＭＳ ゴシック" pitchFamily="49" charset="-128"/>
              <a:ea typeface="ＭＳ ゴシック" pitchFamily="49" charset="-128"/>
            </a:rPr>
            <a:t>年度とＨ</a:t>
          </a:r>
          <a:r>
            <a:rPr kumimoji="1" lang="en-US" altLang="ja-JP" sz="1250">
              <a:solidFill>
                <a:sysClr val="windowText" lastClr="000000"/>
              </a:solidFill>
              <a:latin typeface="ＭＳ ゴシック" pitchFamily="49" charset="-128"/>
              <a:ea typeface="ＭＳ ゴシック" pitchFamily="49" charset="-128"/>
            </a:rPr>
            <a:t>28</a:t>
          </a:r>
          <a:r>
            <a:rPr kumimoji="1" lang="ja-JP" altLang="en-US" sz="1250">
              <a:solidFill>
                <a:sysClr val="windowText" lastClr="000000"/>
              </a:solidFill>
              <a:latin typeface="ＭＳ ゴシック" pitchFamily="49" charset="-128"/>
              <a:ea typeface="ＭＳ ゴシック" pitchFamily="49" charset="-128"/>
            </a:rPr>
            <a:t>年度の単年度比較において、元利償還金は、臨時財政対策債の償還額増により、約</a:t>
          </a:r>
          <a:r>
            <a:rPr kumimoji="1" lang="en-US" altLang="ja-JP" sz="1250">
              <a:solidFill>
                <a:sysClr val="windowText" lastClr="000000"/>
              </a:solidFill>
              <a:latin typeface="ＭＳ ゴシック" pitchFamily="49" charset="-128"/>
              <a:ea typeface="ＭＳ ゴシック" pitchFamily="49" charset="-128"/>
            </a:rPr>
            <a:t>8.2</a:t>
          </a:r>
          <a:r>
            <a:rPr kumimoji="1" lang="ja-JP" altLang="en-US" sz="1250">
              <a:solidFill>
                <a:sysClr val="windowText" lastClr="000000"/>
              </a:solidFill>
              <a:latin typeface="ＭＳ ゴシック" pitchFamily="49" charset="-128"/>
              <a:ea typeface="ＭＳ ゴシック" pitchFamily="49" charset="-128"/>
            </a:rPr>
            <a:t>億円増。病院や下水道の事業債の償還額増により、公営企業債の元利償還金に対する繰入金が約</a:t>
          </a:r>
          <a:r>
            <a:rPr kumimoji="1" lang="en-US" altLang="ja-JP" sz="1250">
              <a:solidFill>
                <a:sysClr val="windowText" lastClr="000000"/>
              </a:solidFill>
              <a:latin typeface="ＭＳ ゴシック" pitchFamily="49" charset="-128"/>
              <a:ea typeface="ＭＳ ゴシック" pitchFamily="49" charset="-128"/>
            </a:rPr>
            <a:t>8.6</a:t>
          </a:r>
          <a:r>
            <a:rPr kumimoji="1" lang="ja-JP" altLang="en-US" sz="1250">
              <a:solidFill>
                <a:sysClr val="windowText" lastClr="000000"/>
              </a:solidFill>
              <a:latin typeface="ＭＳ ゴシック" pitchFamily="49" charset="-128"/>
              <a:ea typeface="ＭＳ ゴシック" pitchFamily="49" charset="-128"/>
            </a:rPr>
            <a:t>億円の増。都市計画事業費の減などにより、債務負担行為に基づく支出額は、</a:t>
          </a:r>
          <a:r>
            <a:rPr kumimoji="1" lang="en-US" altLang="ja-JP" sz="1250">
              <a:solidFill>
                <a:sysClr val="windowText" lastClr="000000"/>
              </a:solidFill>
              <a:latin typeface="ＭＳ ゴシック" pitchFamily="49" charset="-128"/>
              <a:ea typeface="ＭＳ ゴシック" pitchFamily="49" charset="-128"/>
            </a:rPr>
            <a:t>14.8</a:t>
          </a:r>
          <a:r>
            <a:rPr kumimoji="1" lang="ja-JP" altLang="en-US" sz="1250">
              <a:solidFill>
                <a:sysClr val="windowText" lastClr="000000"/>
              </a:solidFill>
              <a:latin typeface="ＭＳ ゴシック" pitchFamily="49" charset="-128"/>
              <a:ea typeface="ＭＳ ゴシック" pitchFamily="49" charset="-128"/>
            </a:rPr>
            <a:t>億円の減。算入公債費等は、都市計画税充当分の増などにより、約</a:t>
          </a:r>
          <a:r>
            <a:rPr kumimoji="1" lang="en-US" altLang="ja-JP" sz="1250">
              <a:solidFill>
                <a:sysClr val="windowText" lastClr="000000"/>
              </a:solidFill>
              <a:latin typeface="ＭＳ ゴシック" pitchFamily="49" charset="-128"/>
              <a:ea typeface="ＭＳ ゴシック" pitchFamily="49" charset="-128"/>
            </a:rPr>
            <a:t>12</a:t>
          </a:r>
          <a:r>
            <a:rPr kumimoji="1" lang="ja-JP" altLang="en-US" sz="1250">
              <a:solidFill>
                <a:sysClr val="windowText" lastClr="000000"/>
              </a:solidFill>
              <a:latin typeface="ＭＳ ゴシック" pitchFamily="49" charset="-128"/>
              <a:ea typeface="ＭＳ ゴシック" pitchFamily="49" charset="-128"/>
            </a:rPr>
            <a:t>億円増となったため、実質公債比率の分子は、約</a:t>
          </a:r>
          <a:r>
            <a:rPr kumimoji="1" lang="en-US" altLang="ja-JP" sz="1250">
              <a:solidFill>
                <a:sysClr val="windowText" lastClr="000000"/>
              </a:solidFill>
              <a:latin typeface="ＭＳ ゴシック" pitchFamily="49" charset="-128"/>
              <a:ea typeface="ＭＳ ゴシック" pitchFamily="49" charset="-128"/>
            </a:rPr>
            <a:t>10</a:t>
          </a:r>
          <a:r>
            <a:rPr kumimoji="1" lang="ja-JP" altLang="en-US" sz="1250">
              <a:solidFill>
                <a:sysClr val="windowText" lastClr="000000"/>
              </a:solidFill>
              <a:latin typeface="ＭＳ ゴシック" pitchFamily="49" charset="-128"/>
              <a:ea typeface="ＭＳ ゴシック" pitchFamily="49" charset="-128"/>
            </a:rPr>
            <a:t>億円減少となりました。</a:t>
          </a:r>
          <a:endParaRPr kumimoji="1" lang="en-US" altLang="ja-JP" sz="1250">
            <a:solidFill>
              <a:sysClr val="windowText" lastClr="000000"/>
            </a:solidFill>
            <a:latin typeface="ＭＳ ゴシック" pitchFamily="49" charset="-128"/>
            <a:ea typeface="ＭＳ ゴシック" pitchFamily="49" charset="-128"/>
          </a:endParaRPr>
        </a:p>
        <a:p>
          <a:r>
            <a:rPr kumimoji="1" lang="ja-JP" altLang="en-US" sz="1250">
              <a:solidFill>
                <a:sysClr val="windowText" lastClr="000000"/>
              </a:solidFill>
              <a:latin typeface="ＭＳ ゴシック" pitchFamily="49" charset="-128"/>
              <a:ea typeface="ＭＳ ゴシック" pitchFamily="49" charset="-128"/>
            </a:rPr>
            <a:t>　類似団体の平均よりも低い水準を維持しておりますが、健全な財政運営の観点から市債を計画的に借り入れることにより、必要以上に将来負担の増大を招くことのないように留意してまいります。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満期一括償還地方債については、低金利が続いている状況から、利用はしておりません。そのため、満期一括償還地方債の償還財源としての減債基金残高等もございません。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ごみ中継施設建設事業（継続費）や臨時財政対策債等の市債借入による地方債現在高が増加した一方で、都市計画税の増などにより充当可能財源等は、前年度よりも約</a:t>
          </a:r>
          <a:r>
            <a:rPr kumimoji="1" lang="en-US" altLang="ja-JP" sz="1400">
              <a:solidFill>
                <a:sysClr val="windowText" lastClr="000000"/>
              </a:solidFill>
              <a:latin typeface="ＭＳ ゴシック" pitchFamily="49" charset="-128"/>
              <a:ea typeface="ＭＳ ゴシック" pitchFamily="49" charset="-128"/>
            </a:rPr>
            <a:t>32</a:t>
          </a:r>
          <a:r>
            <a:rPr kumimoji="1" lang="ja-JP" altLang="en-US" sz="1400">
              <a:solidFill>
                <a:sysClr val="windowText" lastClr="000000"/>
              </a:solidFill>
              <a:latin typeface="ＭＳ ゴシック" pitchFamily="49" charset="-128"/>
              <a:ea typeface="ＭＳ ゴシック" pitchFamily="49" charset="-128"/>
            </a:rPr>
            <a:t>億円増となり、将来負担比率の分子は前年度と比較して、約</a:t>
          </a:r>
          <a:r>
            <a:rPr kumimoji="1" lang="en-US" altLang="ja-JP" sz="1400">
              <a:solidFill>
                <a:sysClr val="windowText" lastClr="000000"/>
              </a:solidFill>
              <a:latin typeface="ＭＳ ゴシック" pitchFamily="49" charset="-128"/>
              <a:ea typeface="ＭＳ ゴシック" pitchFamily="49" charset="-128"/>
            </a:rPr>
            <a:t>21</a:t>
          </a:r>
          <a:r>
            <a:rPr kumimoji="1" lang="ja-JP" altLang="en-US" sz="1400">
              <a:solidFill>
                <a:sysClr val="windowText" lastClr="000000"/>
              </a:solidFill>
              <a:latin typeface="ＭＳ ゴシック" pitchFamily="49" charset="-128"/>
              <a:ea typeface="ＭＳ ゴシック" pitchFamily="49" charset="-128"/>
            </a:rPr>
            <a:t>億円減額となりました。</a:t>
          </a:r>
        </a:p>
        <a:p>
          <a:r>
            <a:rPr kumimoji="1" lang="ja-JP" altLang="en-US" sz="1400">
              <a:solidFill>
                <a:sysClr val="windowText" lastClr="000000"/>
              </a:solidFill>
              <a:latin typeface="ＭＳ ゴシック" pitchFamily="49" charset="-128"/>
              <a:ea typeface="ＭＳ ゴシック" pitchFamily="49" charset="-128"/>
            </a:rPr>
            <a:t>　地方債現在高等の増加に留意しつつ、今後も市民ニーズに的確に対応した事業の選択と集中により、市債借入を極力抑制するとともに、基金残高の確保により安定的な比率の確保に努めてまいります。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千葉県松戸市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年度間の財政調整を行うため、財政調整基金を約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病院施設の移転・建設及び整備に要する資金に充当するため、病院施設整備基金を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億円それぞれ取り崩しを行いました。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一方、庁舎建設基金に約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億円積立を行った結果、基金全体としては約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億円増額となりました。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松戸駅周辺地区の再生事業や、公共施設の再編事業等の大型事業に備え、将来の財源を確保するためにも、計画的に基金に積立できるよう努めてまいります。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・病院施設整備基金：病院施設の移転・建設及び整備に要する資金に充当。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国からの森林環境譲与税を財源とし、森林整備及びその促進に要する資金に充当。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億円積立を行った為、増額となりました。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・病院施設整備基金：新病院の移転・建設及び整備に伴い、病院施設整備基金を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億円取り崩した為、減額となりました。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・森林環境譲与税基金：令和元年度より森林環境譲与税の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制度が新たに施行されたことに伴い、増額となりました。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・庁舎建設基金：庁舎建設の時期、建設費用の見通し等を総合的に勘案し、積立を行ってまいります。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・病院施設整備基金：今後は、新病院建設費に係る企業債の償還元金の財源として基金を充当をしてまいります。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森林整備及びその促進に要する資金に充当し、活用を検討してまいります。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年度間の財政調整を行うため、財政調整基金を約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億円取り崩しを行いました。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松戸駅周辺地区の再生事業や、公共施設の再編事業等大型事業に備え、将来の財源を確保するためにも、計画的に基金に積立できるよう努めてまいります。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令和元年度は増減はございませんでした。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市債の計画的な借入の管理に努め、償還に必要な財源について確保をしてまいります。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498,473
481,121
61.38
156,340,824
150,134,908
5,763,158
87,376,255
121,657,711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有形固定資産減価償却率は類似団体より高い水準となっている。当市においては、</a:t>
          </a:r>
          <a:r>
            <a:rPr kumimoji="1" lang="ja-JP" altLang="ja-JP" sz="1100" b="0">
              <a:solidFill>
                <a:schemeClr val="dk1"/>
              </a:solidFill>
              <a:effectLst/>
              <a:latin typeface="+mn-lt"/>
              <a:ea typeface="+mn-ea"/>
              <a:cs typeface="+mn-cs"/>
            </a:rPr>
            <a:t>平成</a:t>
          </a:r>
          <a:r>
            <a:rPr kumimoji="1" lang="en-US" altLang="ja-JP" sz="1100" b="0">
              <a:solidFill>
                <a:schemeClr val="dk1"/>
              </a:solidFill>
              <a:effectLst/>
              <a:latin typeface="+mn-lt"/>
              <a:ea typeface="+mn-ea"/>
              <a:cs typeface="+mn-cs"/>
            </a:rPr>
            <a:t>29</a:t>
          </a:r>
          <a:r>
            <a:rPr kumimoji="1" lang="ja-JP" altLang="ja-JP" sz="1100" b="0">
              <a:solidFill>
                <a:schemeClr val="dk1"/>
              </a:solidFill>
              <a:effectLst/>
              <a:latin typeface="+mn-lt"/>
              <a:ea typeface="+mn-ea"/>
              <a:cs typeface="+mn-cs"/>
            </a:rPr>
            <a:t>年</a:t>
          </a:r>
          <a:r>
            <a:rPr kumimoji="1" lang="en-US" altLang="ja-JP" sz="1100" b="0">
              <a:solidFill>
                <a:schemeClr val="dk1"/>
              </a:solidFill>
              <a:effectLst/>
              <a:latin typeface="+mn-lt"/>
              <a:ea typeface="+mn-ea"/>
              <a:cs typeface="+mn-cs"/>
            </a:rPr>
            <a:t>3</a:t>
          </a:r>
          <a:r>
            <a:rPr kumimoji="1" lang="ja-JP" altLang="ja-JP" sz="1100" b="0">
              <a:solidFill>
                <a:schemeClr val="dk1"/>
              </a:solidFill>
              <a:effectLst/>
              <a:latin typeface="+mn-lt"/>
              <a:ea typeface="+mn-ea"/>
              <a:cs typeface="+mn-cs"/>
            </a:rPr>
            <a:t>月に「松戸市公共施設等総合管理計画」を、平成</a:t>
          </a:r>
          <a:r>
            <a:rPr kumimoji="1" lang="en-US" altLang="ja-JP" sz="1100" b="0">
              <a:solidFill>
                <a:schemeClr val="dk1"/>
              </a:solidFill>
              <a:effectLst/>
              <a:latin typeface="+mn-lt"/>
              <a:ea typeface="+mn-ea"/>
              <a:cs typeface="+mn-cs"/>
            </a:rPr>
            <a:t>31</a:t>
          </a:r>
          <a:r>
            <a:rPr kumimoji="1" lang="ja-JP" altLang="ja-JP" sz="1100" b="0">
              <a:solidFill>
                <a:schemeClr val="dk1"/>
              </a:solidFill>
              <a:effectLst/>
              <a:latin typeface="+mn-lt"/>
              <a:ea typeface="+mn-ea"/>
              <a:cs typeface="+mn-cs"/>
            </a:rPr>
            <a:t>年</a:t>
          </a:r>
          <a:r>
            <a:rPr kumimoji="1" lang="en-US" altLang="ja-JP" sz="1100" b="0">
              <a:solidFill>
                <a:schemeClr val="dk1"/>
              </a:solidFill>
              <a:effectLst/>
              <a:latin typeface="+mn-lt"/>
              <a:ea typeface="+mn-ea"/>
              <a:cs typeface="+mn-cs"/>
            </a:rPr>
            <a:t>4</a:t>
          </a:r>
          <a:r>
            <a:rPr kumimoji="1" lang="ja-JP" altLang="ja-JP" sz="1100" b="0">
              <a:solidFill>
                <a:schemeClr val="dk1"/>
              </a:solidFill>
              <a:effectLst/>
              <a:latin typeface="+mn-lt"/>
              <a:ea typeface="+mn-ea"/>
              <a:cs typeface="+mn-cs"/>
            </a:rPr>
            <a:t>月には、「松戸市公共施設再編整備基本計画」を策定したところである。また今後、各施設の具体的な対策内容等を定めた「個別施設計画（案）」を策定する予定である。これらに基づき、公共施設の総量の最適化や適正配置を図るとともに、財政的な負担を十分に考慮しながら、着実に再編整備を進めていきたい。</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9" name="直線コネクタ 68"/>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70"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71" name="直線コネクタ 70"/>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72"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73" name="直線コネクタ 72"/>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151274</xdr:rowOff>
    </xdr:from>
    <xdr:ext cx="405111" cy="259045"/>
    <xdr:sp macro="" textlink="">
      <xdr:nvSpPr>
        <xdr:cNvPr id="74" name="有形固定資産減価償却率平均値テキスト"/>
        <xdr:cNvSpPr txBox="1"/>
      </xdr:nvSpPr>
      <xdr:spPr>
        <a:xfrm>
          <a:off x="4813300" y="6066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75" name="フローチャート: 判断 74"/>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6" name="フローチャート: 判断 75"/>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7" name="フローチャート: 判断 76"/>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8" name="フローチャート: 判断 77"/>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9" name="フローチャート: 判断 78"/>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83439</xdr:rowOff>
    </xdr:from>
    <xdr:to>
      <xdr:col>23</xdr:col>
      <xdr:colOff>136525</xdr:colOff>
      <xdr:row>34</xdr:row>
      <xdr:rowOff>13589</xdr:rowOff>
    </xdr:to>
    <xdr:sp macro="" textlink="">
      <xdr:nvSpPr>
        <xdr:cNvPr id="85" name="楕円 84"/>
        <xdr:cNvSpPr/>
      </xdr:nvSpPr>
      <xdr:spPr>
        <a:xfrm>
          <a:off x="4711700" y="65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169816</xdr:rowOff>
    </xdr:from>
    <xdr:ext cx="405111" cy="259045"/>
    <xdr:sp macro="" textlink="">
      <xdr:nvSpPr>
        <xdr:cNvPr id="86" name="有形固定資産減価償却率該当値テキスト"/>
        <xdr:cNvSpPr txBox="1"/>
      </xdr:nvSpPr>
      <xdr:spPr>
        <a:xfrm>
          <a:off x="4813300" y="642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57531</xdr:rowOff>
    </xdr:from>
    <xdr:to>
      <xdr:col>19</xdr:col>
      <xdr:colOff>187325</xdr:colOff>
      <xdr:row>33</xdr:row>
      <xdr:rowOff>159131</xdr:rowOff>
    </xdr:to>
    <xdr:sp macro="" textlink="">
      <xdr:nvSpPr>
        <xdr:cNvPr id="87" name="楕円 86"/>
        <xdr:cNvSpPr/>
      </xdr:nvSpPr>
      <xdr:spPr>
        <a:xfrm>
          <a:off x="4000500" y="64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108331</xdr:rowOff>
    </xdr:from>
    <xdr:to>
      <xdr:col>23</xdr:col>
      <xdr:colOff>85725</xdr:colOff>
      <xdr:row>33</xdr:row>
      <xdr:rowOff>134239</xdr:rowOff>
    </xdr:to>
    <xdr:cxnSp macro="">
      <xdr:nvCxnSpPr>
        <xdr:cNvPr id="88" name="直線コネクタ 87"/>
        <xdr:cNvCxnSpPr/>
      </xdr:nvCxnSpPr>
      <xdr:spPr>
        <a:xfrm>
          <a:off x="4051300" y="6537706"/>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53213</xdr:rowOff>
    </xdr:from>
    <xdr:to>
      <xdr:col>15</xdr:col>
      <xdr:colOff>187325</xdr:colOff>
      <xdr:row>33</xdr:row>
      <xdr:rowOff>154813</xdr:rowOff>
    </xdr:to>
    <xdr:sp macro="" textlink="">
      <xdr:nvSpPr>
        <xdr:cNvPr id="89" name="楕円 88"/>
        <xdr:cNvSpPr/>
      </xdr:nvSpPr>
      <xdr:spPr>
        <a:xfrm>
          <a:off x="3238500" y="64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104013</xdr:rowOff>
    </xdr:from>
    <xdr:to>
      <xdr:col>19</xdr:col>
      <xdr:colOff>136525</xdr:colOff>
      <xdr:row>33</xdr:row>
      <xdr:rowOff>108331</xdr:rowOff>
    </xdr:to>
    <xdr:cxnSp macro="">
      <xdr:nvCxnSpPr>
        <xdr:cNvPr id="90" name="直線コネクタ 89"/>
        <xdr:cNvCxnSpPr/>
      </xdr:nvCxnSpPr>
      <xdr:spPr>
        <a:xfrm>
          <a:off x="3289300" y="6533388"/>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10033</xdr:rowOff>
    </xdr:from>
    <xdr:to>
      <xdr:col>11</xdr:col>
      <xdr:colOff>187325</xdr:colOff>
      <xdr:row>33</xdr:row>
      <xdr:rowOff>111633</xdr:rowOff>
    </xdr:to>
    <xdr:sp macro="" textlink="">
      <xdr:nvSpPr>
        <xdr:cNvPr id="91" name="楕円 90"/>
        <xdr:cNvSpPr/>
      </xdr:nvSpPr>
      <xdr:spPr>
        <a:xfrm>
          <a:off x="2476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60833</xdr:rowOff>
    </xdr:from>
    <xdr:to>
      <xdr:col>15</xdr:col>
      <xdr:colOff>136525</xdr:colOff>
      <xdr:row>33</xdr:row>
      <xdr:rowOff>104013</xdr:rowOff>
    </xdr:to>
    <xdr:cxnSp macro="">
      <xdr:nvCxnSpPr>
        <xdr:cNvPr id="92" name="直線コネクタ 91"/>
        <xdr:cNvCxnSpPr/>
      </xdr:nvCxnSpPr>
      <xdr:spPr>
        <a:xfrm>
          <a:off x="2527300" y="649020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148717</xdr:rowOff>
    </xdr:from>
    <xdr:to>
      <xdr:col>7</xdr:col>
      <xdr:colOff>187325</xdr:colOff>
      <xdr:row>31</xdr:row>
      <xdr:rowOff>78867</xdr:rowOff>
    </xdr:to>
    <xdr:sp macro="" textlink="">
      <xdr:nvSpPr>
        <xdr:cNvPr id="93" name="楕円 92"/>
        <xdr:cNvSpPr/>
      </xdr:nvSpPr>
      <xdr:spPr>
        <a:xfrm>
          <a:off x="1714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28067</xdr:rowOff>
    </xdr:from>
    <xdr:to>
      <xdr:col>11</xdr:col>
      <xdr:colOff>136525</xdr:colOff>
      <xdr:row>33</xdr:row>
      <xdr:rowOff>60833</xdr:rowOff>
    </xdr:to>
    <xdr:cxnSp macro="">
      <xdr:nvCxnSpPr>
        <xdr:cNvPr id="94" name="直線コネクタ 93"/>
        <xdr:cNvCxnSpPr/>
      </xdr:nvCxnSpPr>
      <xdr:spPr>
        <a:xfrm>
          <a:off x="1765300" y="6114542"/>
          <a:ext cx="762000" cy="3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31894</xdr:rowOff>
    </xdr:from>
    <xdr:ext cx="405111" cy="259045"/>
    <xdr:sp macro="" textlink="">
      <xdr:nvSpPr>
        <xdr:cNvPr id="95" name="n_1aveValue有形固定資産減価償却率"/>
        <xdr:cNvSpPr txBox="1"/>
      </xdr:nvSpPr>
      <xdr:spPr>
        <a:xfrm>
          <a:off x="383604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6"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97" name="n_3aveValue有形固定資産減価償却率"/>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8" name="n_4aveValue有形固定資産減価償却率"/>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150258</xdr:rowOff>
    </xdr:from>
    <xdr:ext cx="405111" cy="259045"/>
    <xdr:sp macro="" textlink="">
      <xdr:nvSpPr>
        <xdr:cNvPr id="99" name="n_1mainValue有形固定資産減価償却率"/>
        <xdr:cNvSpPr txBox="1"/>
      </xdr:nvSpPr>
      <xdr:spPr>
        <a:xfrm>
          <a:off x="3836044" y="6579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145940</xdr:rowOff>
    </xdr:from>
    <xdr:ext cx="405111" cy="259045"/>
    <xdr:sp macro="" textlink="">
      <xdr:nvSpPr>
        <xdr:cNvPr id="100" name="n_2mainValue有形固定資産減価償却率"/>
        <xdr:cNvSpPr txBox="1"/>
      </xdr:nvSpPr>
      <xdr:spPr>
        <a:xfrm>
          <a:off x="3086744" y="657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102760</xdr:rowOff>
    </xdr:from>
    <xdr:ext cx="405111" cy="259045"/>
    <xdr:sp macro="" textlink="">
      <xdr:nvSpPr>
        <xdr:cNvPr id="101" name="n_3mainValue有形固定資産減価償却率"/>
        <xdr:cNvSpPr txBox="1"/>
      </xdr:nvSpPr>
      <xdr:spPr>
        <a:xfrm>
          <a:off x="2324744" y="653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69994</xdr:rowOff>
    </xdr:from>
    <xdr:ext cx="405111" cy="259045"/>
    <xdr:sp macro="" textlink="">
      <xdr:nvSpPr>
        <xdr:cNvPr id="102" name="n_4mainValue有形固定資産減価償却率"/>
        <xdr:cNvSpPr txBox="1"/>
      </xdr:nvSpPr>
      <xdr:spPr>
        <a:xfrm>
          <a:off x="1562744" y="615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平均を上回っており、今後も、ごみ処理体制の整備や公共施設の再編等、大型事業の実施が控えているため、将来負担額の増加が見込まれる。「松戸市公共施設等総合管理計画」や「松戸市公共施設再編整備基本計画」、今後策定予定の「個別施設計画（案）」とあわせて、財政的な負担を十分に考慮しながら、各種事業に取り組んでいきたい。</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33" name="直線コネクタ 132"/>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34"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35" name="直線コネクタ 134"/>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18958</xdr:rowOff>
    </xdr:from>
    <xdr:ext cx="469744" cy="259045"/>
    <xdr:sp macro="" textlink="">
      <xdr:nvSpPr>
        <xdr:cNvPr id="138" name="債務償還比率平均値テキスト"/>
        <xdr:cNvSpPr txBox="1"/>
      </xdr:nvSpPr>
      <xdr:spPr>
        <a:xfrm>
          <a:off x="14846300" y="5933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9" name="フローチャート: 判断 138"/>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40" name="フローチャート: 判断 139"/>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41" name="フローチャート: 判断 140"/>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42" name="フローチャート: 判断 141"/>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43" name="フローチャート: 判断 142"/>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60080</xdr:rowOff>
    </xdr:from>
    <xdr:to>
      <xdr:col>76</xdr:col>
      <xdr:colOff>73025</xdr:colOff>
      <xdr:row>31</xdr:row>
      <xdr:rowOff>161680</xdr:rowOff>
    </xdr:to>
    <xdr:sp macro="" textlink="">
      <xdr:nvSpPr>
        <xdr:cNvPr id="149" name="楕円 148"/>
        <xdr:cNvSpPr/>
      </xdr:nvSpPr>
      <xdr:spPr>
        <a:xfrm>
          <a:off x="14744700" y="614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38507</xdr:rowOff>
    </xdr:from>
    <xdr:ext cx="469744" cy="259045"/>
    <xdr:sp macro="" textlink="">
      <xdr:nvSpPr>
        <xdr:cNvPr id="150" name="債務償還比率該当値テキスト"/>
        <xdr:cNvSpPr txBox="1"/>
      </xdr:nvSpPr>
      <xdr:spPr>
        <a:xfrm>
          <a:off x="14846300" y="612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88918</xdr:rowOff>
    </xdr:from>
    <xdr:to>
      <xdr:col>72</xdr:col>
      <xdr:colOff>123825</xdr:colOff>
      <xdr:row>32</xdr:row>
      <xdr:rowOff>19068</xdr:rowOff>
    </xdr:to>
    <xdr:sp macro="" textlink="">
      <xdr:nvSpPr>
        <xdr:cNvPr id="151" name="楕円 150"/>
        <xdr:cNvSpPr/>
      </xdr:nvSpPr>
      <xdr:spPr>
        <a:xfrm>
          <a:off x="14033500" y="61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110880</xdr:rowOff>
    </xdr:from>
    <xdr:to>
      <xdr:col>76</xdr:col>
      <xdr:colOff>22225</xdr:colOff>
      <xdr:row>31</xdr:row>
      <xdr:rowOff>139718</xdr:rowOff>
    </xdr:to>
    <xdr:cxnSp macro="">
      <xdr:nvCxnSpPr>
        <xdr:cNvPr id="152" name="直線コネクタ 151"/>
        <xdr:cNvCxnSpPr/>
      </xdr:nvCxnSpPr>
      <xdr:spPr>
        <a:xfrm flipV="1">
          <a:off x="14084300" y="6197355"/>
          <a:ext cx="711200" cy="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92003</xdr:rowOff>
    </xdr:from>
    <xdr:to>
      <xdr:col>68</xdr:col>
      <xdr:colOff>123825</xdr:colOff>
      <xdr:row>32</xdr:row>
      <xdr:rowOff>22153</xdr:rowOff>
    </xdr:to>
    <xdr:sp macro="" textlink="">
      <xdr:nvSpPr>
        <xdr:cNvPr id="153" name="楕円 152"/>
        <xdr:cNvSpPr/>
      </xdr:nvSpPr>
      <xdr:spPr>
        <a:xfrm>
          <a:off x="13271500" y="61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139718</xdr:rowOff>
    </xdr:from>
    <xdr:to>
      <xdr:col>72</xdr:col>
      <xdr:colOff>73025</xdr:colOff>
      <xdr:row>31</xdr:row>
      <xdr:rowOff>142803</xdr:rowOff>
    </xdr:to>
    <xdr:cxnSp macro="">
      <xdr:nvCxnSpPr>
        <xdr:cNvPr id="154" name="直線コネクタ 153"/>
        <xdr:cNvCxnSpPr/>
      </xdr:nvCxnSpPr>
      <xdr:spPr>
        <a:xfrm flipV="1">
          <a:off x="13322300" y="6226193"/>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155503</xdr:rowOff>
    </xdr:from>
    <xdr:to>
      <xdr:col>64</xdr:col>
      <xdr:colOff>123825</xdr:colOff>
      <xdr:row>31</xdr:row>
      <xdr:rowOff>85653</xdr:rowOff>
    </xdr:to>
    <xdr:sp macro="" textlink="">
      <xdr:nvSpPr>
        <xdr:cNvPr id="155" name="楕円 154"/>
        <xdr:cNvSpPr/>
      </xdr:nvSpPr>
      <xdr:spPr>
        <a:xfrm>
          <a:off x="12509500" y="60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34853</xdr:rowOff>
    </xdr:from>
    <xdr:to>
      <xdr:col>68</xdr:col>
      <xdr:colOff>73025</xdr:colOff>
      <xdr:row>31</xdr:row>
      <xdr:rowOff>142803</xdr:rowOff>
    </xdr:to>
    <xdr:cxnSp macro="">
      <xdr:nvCxnSpPr>
        <xdr:cNvPr id="156" name="直線コネクタ 155"/>
        <xdr:cNvCxnSpPr/>
      </xdr:nvCxnSpPr>
      <xdr:spPr>
        <a:xfrm>
          <a:off x="12560300" y="6121328"/>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46319</xdr:rowOff>
    </xdr:from>
    <xdr:to>
      <xdr:col>60</xdr:col>
      <xdr:colOff>123825</xdr:colOff>
      <xdr:row>30</xdr:row>
      <xdr:rowOff>147919</xdr:rowOff>
    </xdr:to>
    <xdr:sp macro="" textlink="">
      <xdr:nvSpPr>
        <xdr:cNvPr id="157" name="楕円 156"/>
        <xdr:cNvSpPr/>
      </xdr:nvSpPr>
      <xdr:spPr>
        <a:xfrm>
          <a:off x="11747500" y="59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97119</xdr:rowOff>
    </xdr:from>
    <xdr:to>
      <xdr:col>64</xdr:col>
      <xdr:colOff>73025</xdr:colOff>
      <xdr:row>31</xdr:row>
      <xdr:rowOff>34853</xdr:rowOff>
    </xdr:to>
    <xdr:cxnSp macro="">
      <xdr:nvCxnSpPr>
        <xdr:cNvPr id="158" name="直線コネクタ 157"/>
        <xdr:cNvCxnSpPr/>
      </xdr:nvCxnSpPr>
      <xdr:spPr>
        <a:xfrm>
          <a:off x="11798300" y="6012144"/>
          <a:ext cx="762000" cy="10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59" name="n_1aveValue債務償還比率"/>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60" name="n_2aveValue債務償還比率"/>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104692</xdr:rowOff>
    </xdr:from>
    <xdr:ext cx="469744" cy="259045"/>
    <xdr:sp macro="" textlink="">
      <xdr:nvSpPr>
        <xdr:cNvPr id="161" name="n_3aveValue債務償還比率"/>
        <xdr:cNvSpPr txBox="1"/>
      </xdr:nvSpPr>
      <xdr:spPr>
        <a:xfrm>
          <a:off x="12325427" y="61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94823</xdr:rowOff>
    </xdr:from>
    <xdr:ext cx="469744" cy="259045"/>
    <xdr:sp macro="" textlink="">
      <xdr:nvSpPr>
        <xdr:cNvPr id="162" name="n_4aveValue債務償還比率"/>
        <xdr:cNvSpPr txBox="1"/>
      </xdr:nvSpPr>
      <xdr:spPr>
        <a:xfrm>
          <a:off x="11563427" y="61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10195</xdr:rowOff>
    </xdr:from>
    <xdr:ext cx="469744" cy="259045"/>
    <xdr:sp macro="" textlink="">
      <xdr:nvSpPr>
        <xdr:cNvPr id="163" name="n_1mainValue債務償還比率"/>
        <xdr:cNvSpPr txBox="1"/>
      </xdr:nvSpPr>
      <xdr:spPr>
        <a:xfrm>
          <a:off x="13836727" y="626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13280</xdr:rowOff>
    </xdr:from>
    <xdr:ext cx="469744" cy="259045"/>
    <xdr:sp macro="" textlink="">
      <xdr:nvSpPr>
        <xdr:cNvPr id="164" name="n_2mainValue債務償還比率"/>
        <xdr:cNvSpPr txBox="1"/>
      </xdr:nvSpPr>
      <xdr:spPr>
        <a:xfrm>
          <a:off x="13087427" y="627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102180</xdr:rowOff>
    </xdr:from>
    <xdr:ext cx="469744" cy="259045"/>
    <xdr:sp macro="" textlink="">
      <xdr:nvSpPr>
        <xdr:cNvPr id="165" name="n_3mainValue債務償還比率"/>
        <xdr:cNvSpPr txBox="1"/>
      </xdr:nvSpPr>
      <xdr:spPr>
        <a:xfrm>
          <a:off x="12325427" y="584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164446</xdr:rowOff>
    </xdr:from>
    <xdr:ext cx="469744" cy="259045"/>
    <xdr:sp macro="" textlink="">
      <xdr:nvSpPr>
        <xdr:cNvPr id="166" name="n_4mainValue債務償還比率"/>
        <xdr:cNvSpPr txBox="1"/>
      </xdr:nvSpPr>
      <xdr:spPr>
        <a:xfrm>
          <a:off x="11563427" y="573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498,473
481,121
61.38
156,340,824
150,134,908
5,763,158
87,376,255
121,657,711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102161</xdr:rowOff>
    </xdr:from>
    <xdr:ext cx="405111" cy="259045"/>
    <xdr:sp macro="" textlink="">
      <xdr:nvSpPr>
        <xdr:cNvPr id="63" name="【道路】&#10;有形固定資産減価償却率平均値テキスト"/>
        <xdr:cNvSpPr txBox="1"/>
      </xdr:nvSpPr>
      <xdr:spPr>
        <a:xfrm>
          <a:off x="4673600" y="644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102144</xdr:rowOff>
    </xdr:from>
    <xdr:to>
      <xdr:col>24</xdr:col>
      <xdr:colOff>114300</xdr:colOff>
      <xdr:row>39</xdr:row>
      <xdr:rowOff>32294</xdr:rowOff>
    </xdr:to>
    <xdr:sp macro="" textlink="">
      <xdr:nvSpPr>
        <xdr:cNvPr id="74" name="楕円 73"/>
        <xdr:cNvSpPr/>
      </xdr:nvSpPr>
      <xdr:spPr>
        <a:xfrm>
          <a:off x="45847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80571</xdr:rowOff>
    </xdr:from>
    <xdr:ext cx="405111" cy="259045"/>
    <xdr:sp macro="" textlink="">
      <xdr:nvSpPr>
        <xdr:cNvPr id="75" name="【道路】&#10;有形固定資産減価償却率該当値テキスト"/>
        <xdr:cNvSpPr txBox="1"/>
      </xdr:nvSpPr>
      <xdr:spPr>
        <a:xfrm>
          <a:off x="4673600"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79284</xdr:rowOff>
    </xdr:from>
    <xdr:to>
      <xdr:col>20</xdr:col>
      <xdr:colOff>38100</xdr:colOff>
      <xdr:row>39</xdr:row>
      <xdr:rowOff>9434</xdr:rowOff>
    </xdr:to>
    <xdr:sp macro="" textlink="">
      <xdr:nvSpPr>
        <xdr:cNvPr id="76" name="楕円 75"/>
        <xdr:cNvSpPr/>
      </xdr:nvSpPr>
      <xdr:spPr>
        <a:xfrm>
          <a:off x="3746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130084</xdr:rowOff>
    </xdr:from>
    <xdr:to>
      <xdr:col>24</xdr:col>
      <xdr:colOff>63500</xdr:colOff>
      <xdr:row>38</xdr:row>
      <xdr:rowOff>152944</xdr:rowOff>
    </xdr:to>
    <xdr:cxnSp macro="">
      <xdr:nvCxnSpPr>
        <xdr:cNvPr id="77" name="直線コネクタ 76"/>
        <xdr:cNvCxnSpPr/>
      </xdr:nvCxnSpPr>
      <xdr:spPr>
        <a:xfrm>
          <a:off x="3797300" y="66451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64588</xdr:rowOff>
    </xdr:from>
    <xdr:to>
      <xdr:col>15</xdr:col>
      <xdr:colOff>101600</xdr:colOff>
      <xdr:row>38</xdr:row>
      <xdr:rowOff>166188</xdr:rowOff>
    </xdr:to>
    <xdr:sp macro="" textlink="">
      <xdr:nvSpPr>
        <xdr:cNvPr id="78" name="楕円 77"/>
        <xdr:cNvSpPr/>
      </xdr:nvSpPr>
      <xdr:spPr>
        <a:xfrm>
          <a:off x="2857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115388</xdr:rowOff>
    </xdr:from>
    <xdr:to>
      <xdr:col>19</xdr:col>
      <xdr:colOff>177800</xdr:colOff>
      <xdr:row>38</xdr:row>
      <xdr:rowOff>130084</xdr:rowOff>
    </xdr:to>
    <xdr:cxnSp macro="">
      <xdr:nvCxnSpPr>
        <xdr:cNvPr id="79" name="直線コネクタ 78"/>
        <xdr:cNvCxnSpPr/>
      </xdr:nvCxnSpPr>
      <xdr:spPr>
        <a:xfrm>
          <a:off x="2908300" y="66304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80" name="楕円 79"/>
        <xdr:cNvSpPr/>
      </xdr:nvSpPr>
      <xdr:spPr>
        <a:xfrm>
          <a:off x="196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38</xdr:row>
      <xdr:rowOff>115388</xdr:rowOff>
    </xdr:to>
    <xdr:cxnSp macro="">
      <xdr:nvCxnSpPr>
        <xdr:cNvPr id="81" name="直線コネクタ 80"/>
        <xdr:cNvCxnSpPr/>
      </xdr:nvCxnSpPr>
      <xdr:spPr>
        <a:xfrm>
          <a:off x="2019300" y="661416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2" name="n_1ave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83" name="n_2aveValue【道路】&#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4" name="n_3aveValue【道路】&#10;有形固定資産減価償却率"/>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5" name="n_4aveValue【道路】&#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561</xdr:rowOff>
    </xdr:from>
    <xdr:ext cx="405111" cy="259045"/>
    <xdr:sp macro="" textlink="">
      <xdr:nvSpPr>
        <xdr:cNvPr id="86" name="n_1mainValue【道路】&#10;有形固定資産減価償却率"/>
        <xdr:cNvSpPr txBox="1"/>
      </xdr:nvSpPr>
      <xdr:spPr>
        <a:xfrm>
          <a:off x="3582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157315</xdr:rowOff>
    </xdr:from>
    <xdr:ext cx="405111" cy="259045"/>
    <xdr:sp macro="" textlink="">
      <xdr:nvSpPr>
        <xdr:cNvPr id="87" name="n_2mainValue【道路】&#10;有形固定資産減価償却率"/>
        <xdr:cNvSpPr txBox="1"/>
      </xdr:nvSpPr>
      <xdr:spPr>
        <a:xfrm>
          <a:off x="2705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8" name="n_3main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5" name="【道路】&#10;一人当たり延長平均値テキスト"/>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0" name="フローチャート: 判断 119"/>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146010</xdr:rowOff>
    </xdr:from>
    <xdr:to>
      <xdr:col>55</xdr:col>
      <xdr:colOff>50800</xdr:colOff>
      <xdr:row>41</xdr:row>
      <xdr:rowOff>76160</xdr:rowOff>
    </xdr:to>
    <xdr:sp macro="" textlink="">
      <xdr:nvSpPr>
        <xdr:cNvPr id="126" name="楕円 125"/>
        <xdr:cNvSpPr/>
      </xdr:nvSpPr>
      <xdr:spPr>
        <a:xfrm>
          <a:off x="10426700" y="70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60937</xdr:rowOff>
    </xdr:from>
    <xdr:ext cx="469744" cy="259045"/>
    <xdr:sp macro="" textlink="">
      <xdr:nvSpPr>
        <xdr:cNvPr id="127" name="【道路】&#10;一人当たり延長該当値テキスト"/>
        <xdr:cNvSpPr txBox="1"/>
      </xdr:nvSpPr>
      <xdr:spPr>
        <a:xfrm>
          <a:off x="10515600" y="69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147427</xdr:rowOff>
    </xdr:from>
    <xdr:to>
      <xdr:col>50</xdr:col>
      <xdr:colOff>165100</xdr:colOff>
      <xdr:row>41</xdr:row>
      <xdr:rowOff>77577</xdr:rowOff>
    </xdr:to>
    <xdr:sp macro="" textlink="">
      <xdr:nvSpPr>
        <xdr:cNvPr id="128" name="楕円 127"/>
        <xdr:cNvSpPr/>
      </xdr:nvSpPr>
      <xdr:spPr>
        <a:xfrm>
          <a:off x="9588500" y="70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25360</xdr:rowOff>
    </xdr:from>
    <xdr:to>
      <xdr:col>55</xdr:col>
      <xdr:colOff>0</xdr:colOff>
      <xdr:row>41</xdr:row>
      <xdr:rowOff>26777</xdr:rowOff>
    </xdr:to>
    <xdr:cxnSp macro="">
      <xdr:nvCxnSpPr>
        <xdr:cNvPr id="129" name="直線コネクタ 128"/>
        <xdr:cNvCxnSpPr/>
      </xdr:nvCxnSpPr>
      <xdr:spPr>
        <a:xfrm flipV="1">
          <a:off x="9639300" y="7054810"/>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148798</xdr:rowOff>
    </xdr:from>
    <xdr:to>
      <xdr:col>46</xdr:col>
      <xdr:colOff>38100</xdr:colOff>
      <xdr:row>41</xdr:row>
      <xdr:rowOff>78948</xdr:rowOff>
    </xdr:to>
    <xdr:sp macro="" textlink="">
      <xdr:nvSpPr>
        <xdr:cNvPr id="130" name="楕円 129"/>
        <xdr:cNvSpPr/>
      </xdr:nvSpPr>
      <xdr:spPr>
        <a:xfrm>
          <a:off x="8699500" y="70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26777</xdr:rowOff>
    </xdr:from>
    <xdr:to>
      <xdr:col>50</xdr:col>
      <xdr:colOff>114300</xdr:colOff>
      <xdr:row>41</xdr:row>
      <xdr:rowOff>28148</xdr:rowOff>
    </xdr:to>
    <xdr:cxnSp macro="">
      <xdr:nvCxnSpPr>
        <xdr:cNvPr id="131" name="直線コネクタ 130"/>
        <xdr:cNvCxnSpPr/>
      </xdr:nvCxnSpPr>
      <xdr:spPr>
        <a:xfrm flipV="1">
          <a:off x="8750300" y="705622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149164</xdr:rowOff>
    </xdr:from>
    <xdr:to>
      <xdr:col>41</xdr:col>
      <xdr:colOff>101600</xdr:colOff>
      <xdr:row>41</xdr:row>
      <xdr:rowOff>79314</xdr:rowOff>
    </xdr:to>
    <xdr:sp macro="" textlink="">
      <xdr:nvSpPr>
        <xdr:cNvPr id="132" name="楕円 131"/>
        <xdr:cNvSpPr/>
      </xdr:nvSpPr>
      <xdr:spPr>
        <a:xfrm>
          <a:off x="7810500" y="70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28148</xdr:rowOff>
    </xdr:from>
    <xdr:to>
      <xdr:col>45</xdr:col>
      <xdr:colOff>177800</xdr:colOff>
      <xdr:row>41</xdr:row>
      <xdr:rowOff>28514</xdr:rowOff>
    </xdr:to>
    <xdr:cxnSp macro="">
      <xdr:nvCxnSpPr>
        <xdr:cNvPr id="133" name="直線コネクタ 132"/>
        <xdr:cNvCxnSpPr/>
      </xdr:nvCxnSpPr>
      <xdr:spPr>
        <a:xfrm flipV="1">
          <a:off x="7861300" y="705759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4" name="n_1aveValue【道路】&#10;一人当たり延長"/>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35" name="n_2aveValue【道路】&#10;一人当たり延長"/>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36" name="n_3aveValue【道路】&#10;一人当たり延長"/>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37" name="n_4aveValue【道路】&#10;一人当たり延長"/>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68704</xdr:rowOff>
    </xdr:from>
    <xdr:ext cx="469744" cy="259045"/>
    <xdr:sp macro="" textlink="">
      <xdr:nvSpPr>
        <xdr:cNvPr id="138" name="n_1mainValue【道路】&#10;一人当たり延長"/>
        <xdr:cNvSpPr txBox="1"/>
      </xdr:nvSpPr>
      <xdr:spPr>
        <a:xfrm>
          <a:off x="9391727" y="709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70075</xdr:rowOff>
    </xdr:from>
    <xdr:ext cx="469744" cy="259045"/>
    <xdr:sp macro="" textlink="">
      <xdr:nvSpPr>
        <xdr:cNvPr id="139" name="n_2mainValue【道路】&#10;一人当たり延長"/>
        <xdr:cNvSpPr txBox="1"/>
      </xdr:nvSpPr>
      <xdr:spPr>
        <a:xfrm>
          <a:off x="8515427" y="709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70441</xdr:rowOff>
    </xdr:from>
    <xdr:ext cx="469744" cy="259045"/>
    <xdr:sp macro="" textlink="">
      <xdr:nvSpPr>
        <xdr:cNvPr id="140" name="n_3mainValue【道路】&#10;一人当たり延長"/>
        <xdr:cNvSpPr txBox="1"/>
      </xdr:nvSpPr>
      <xdr:spPr>
        <a:xfrm>
          <a:off x="7626427" y="709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64" name="直線コネクタ 163"/>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65"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6" name="直線コネクタ 165"/>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7"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8272</xdr:rowOff>
    </xdr:from>
    <xdr:ext cx="405111" cy="259045"/>
    <xdr:sp macro="" textlink="">
      <xdr:nvSpPr>
        <xdr:cNvPr id="169" name="【橋りょう・トンネル】&#10;有形固定資産減価償却率平均値テキスト"/>
        <xdr:cNvSpPr txBox="1"/>
      </xdr:nvSpPr>
      <xdr:spPr>
        <a:xfrm>
          <a:off x="4673600" y="10466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0" name="フローチャート: 判断 169"/>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1" name="フローチャート: 判断 170"/>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2" name="フローチャート: 判断 171"/>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3" name="フローチャート: 判断 172"/>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74" name="フローチャート: 判断 173"/>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61595</xdr:rowOff>
    </xdr:from>
    <xdr:to>
      <xdr:col>24</xdr:col>
      <xdr:colOff>114300</xdr:colOff>
      <xdr:row>62</xdr:row>
      <xdr:rowOff>163195</xdr:rowOff>
    </xdr:to>
    <xdr:sp macro="" textlink="">
      <xdr:nvSpPr>
        <xdr:cNvPr id="180" name="楕円 179"/>
        <xdr:cNvSpPr/>
      </xdr:nvSpPr>
      <xdr:spPr>
        <a:xfrm>
          <a:off x="45847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40022</xdr:rowOff>
    </xdr:from>
    <xdr:ext cx="405111" cy="259045"/>
    <xdr:sp macro="" textlink="">
      <xdr:nvSpPr>
        <xdr:cNvPr id="181" name="【橋りょう・トンネル】&#10;有形固定資産減価償却率該当値テキスト"/>
        <xdr:cNvSpPr txBox="1"/>
      </xdr:nvSpPr>
      <xdr:spPr>
        <a:xfrm>
          <a:off x="46736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40640</xdr:rowOff>
    </xdr:from>
    <xdr:to>
      <xdr:col>20</xdr:col>
      <xdr:colOff>38100</xdr:colOff>
      <xdr:row>62</xdr:row>
      <xdr:rowOff>142240</xdr:rowOff>
    </xdr:to>
    <xdr:sp macro="" textlink="">
      <xdr:nvSpPr>
        <xdr:cNvPr id="182" name="楕円 181"/>
        <xdr:cNvSpPr/>
      </xdr:nvSpPr>
      <xdr:spPr>
        <a:xfrm>
          <a:off x="3746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91440</xdr:rowOff>
    </xdr:from>
    <xdr:to>
      <xdr:col>24</xdr:col>
      <xdr:colOff>63500</xdr:colOff>
      <xdr:row>62</xdr:row>
      <xdr:rowOff>112395</xdr:rowOff>
    </xdr:to>
    <xdr:cxnSp macro="">
      <xdr:nvCxnSpPr>
        <xdr:cNvPr id="183" name="直線コネクタ 182"/>
        <xdr:cNvCxnSpPr/>
      </xdr:nvCxnSpPr>
      <xdr:spPr>
        <a:xfrm>
          <a:off x="3797300" y="107213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19685</xdr:rowOff>
    </xdr:from>
    <xdr:to>
      <xdr:col>15</xdr:col>
      <xdr:colOff>101600</xdr:colOff>
      <xdr:row>62</xdr:row>
      <xdr:rowOff>121285</xdr:rowOff>
    </xdr:to>
    <xdr:sp macro="" textlink="">
      <xdr:nvSpPr>
        <xdr:cNvPr id="184" name="楕円 183"/>
        <xdr:cNvSpPr/>
      </xdr:nvSpPr>
      <xdr:spPr>
        <a:xfrm>
          <a:off x="2857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70485</xdr:rowOff>
    </xdr:from>
    <xdr:to>
      <xdr:col>19</xdr:col>
      <xdr:colOff>177800</xdr:colOff>
      <xdr:row>62</xdr:row>
      <xdr:rowOff>91440</xdr:rowOff>
    </xdr:to>
    <xdr:cxnSp macro="">
      <xdr:nvCxnSpPr>
        <xdr:cNvPr id="185" name="直線コネクタ 184"/>
        <xdr:cNvCxnSpPr/>
      </xdr:nvCxnSpPr>
      <xdr:spPr>
        <a:xfrm>
          <a:off x="2908300" y="107003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158750</xdr:rowOff>
    </xdr:from>
    <xdr:to>
      <xdr:col>10</xdr:col>
      <xdr:colOff>165100</xdr:colOff>
      <xdr:row>62</xdr:row>
      <xdr:rowOff>88900</xdr:rowOff>
    </xdr:to>
    <xdr:sp macro="" textlink="">
      <xdr:nvSpPr>
        <xdr:cNvPr id="186" name="楕円 185"/>
        <xdr:cNvSpPr/>
      </xdr:nvSpPr>
      <xdr:spPr>
        <a:xfrm>
          <a:off x="196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38100</xdr:rowOff>
    </xdr:from>
    <xdr:to>
      <xdr:col>15</xdr:col>
      <xdr:colOff>50800</xdr:colOff>
      <xdr:row>62</xdr:row>
      <xdr:rowOff>70485</xdr:rowOff>
    </xdr:to>
    <xdr:cxnSp macro="">
      <xdr:nvCxnSpPr>
        <xdr:cNvPr id="187" name="直線コネクタ 186"/>
        <xdr:cNvCxnSpPr/>
      </xdr:nvCxnSpPr>
      <xdr:spPr>
        <a:xfrm>
          <a:off x="2019300" y="106680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80662</xdr:rowOff>
    </xdr:from>
    <xdr:ext cx="405111" cy="259045"/>
    <xdr:sp macro="" textlink="">
      <xdr:nvSpPr>
        <xdr:cNvPr id="188" name="n_1aveValue【橋りょう・トンネル】&#10;有形固定資産減価償却率"/>
        <xdr:cNvSpPr txBox="1"/>
      </xdr:nvSpPr>
      <xdr:spPr>
        <a:xfrm>
          <a:off x="35820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53992</xdr:rowOff>
    </xdr:from>
    <xdr:ext cx="405111" cy="259045"/>
    <xdr:sp macro="" textlink="">
      <xdr:nvSpPr>
        <xdr:cNvPr id="189" name="n_2aveValue【橋りょう・トンネル】&#10;有形固定資産減価償却率"/>
        <xdr:cNvSpPr txBox="1"/>
      </xdr:nvSpPr>
      <xdr:spPr>
        <a:xfrm>
          <a:off x="2705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90" name="n_3aveValue【橋りょう・トンネル】&#10;有形固定資産減価償却率"/>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1" name="n_4aveValue【橋りょう・トンネル】&#10;有形固定資産減価償却率"/>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133367</xdr:rowOff>
    </xdr:from>
    <xdr:ext cx="405111" cy="259045"/>
    <xdr:sp macro="" textlink="">
      <xdr:nvSpPr>
        <xdr:cNvPr id="192" name="n_1mainValue【橋りょう・トンネル】&#10;有形固定資産減価償却率"/>
        <xdr:cNvSpPr txBox="1"/>
      </xdr:nvSpPr>
      <xdr:spPr>
        <a:xfrm>
          <a:off x="3582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112412</xdr:rowOff>
    </xdr:from>
    <xdr:ext cx="405111" cy="259045"/>
    <xdr:sp macro="" textlink="">
      <xdr:nvSpPr>
        <xdr:cNvPr id="193" name="n_2mainValue【橋りょう・トンネル】&#10;有形固定資産減価償却率"/>
        <xdr:cNvSpPr txBox="1"/>
      </xdr:nvSpPr>
      <xdr:spPr>
        <a:xfrm>
          <a:off x="2705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80027</xdr:rowOff>
    </xdr:from>
    <xdr:ext cx="405111" cy="259045"/>
    <xdr:sp macro="" textlink="">
      <xdr:nvSpPr>
        <xdr:cNvPr id="194" name="n_3mainValue【橋りょう・トンネル】&#10;有形固定資産減価償却率"/>
        <xdr:cNvSpPr txBox="1"/>
      </xdr:nvSpPr>
      <xdr:spPr>
        <a:xfrm>
          <a:off x="1816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14" name="直線コネクタ 213"/>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15"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16" name="直線コネクタ 215"/>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17"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18" name="直線コネクタ 217"/>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19" name="【橋りょう・トンネル】&#10;一人当たり有形固定資産（償却資産）額平均値テキスト"/>
        <xdr:cNvSpPr txBox="1"/>
      </xdr:nvSpPr>
      <xdr:spPr>
        <a:xfrm>
          <a:off x="10515600" y="10301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0" name="フローチャート: 判断 219"/>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21" name="フローチャート: 判断 220"/>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22" name="フローチャート: 判断 221"/>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23" name="フローチャート: 判断 222"/>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24" name="フローチャート: 判断 223"/>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76844</xdr:rowOff>
    </xdr:from>
    <xdr:to>
      <xdr:col>55</xdr:col>
      <xdr:colOff>50800</xdr:colOff>
      <xdr:row>57</xdr:row>
      <xdr:rowOff>6994</xdr:rowOff>
    </xdr:to>
    <xdr:sp macro="" textlink="">
      <xdr:nvSpPr>
        <xdr:cNvPr id="230" name="楕円 229"/>
        <xdr:cNvSpPr/>
      </xdr:nvSpPr>
      <xdr:spPr>
        <a:xfrm>
          <a:off x="10426700" y="96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163221</xdr:rowOff>
    </xdr:from>
    <xdr:ext cx="599010" cy="259045"/>
    <xdr:sp macro="" textlink="">
      <xdr:nvSpPr>
        <xdr:cNvPr id="231" name="【橋りょう・トンネル】&#10;一人当たり有形固定資産（償却資産）額該当値テキスト"/>
        <xdr:cNvSpPr txBox="1"/>
      </xdr:nvSpPr>
      <xdr:spPr>
        <a:xfrm>
          <a:off x="10515600" y="95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83148</xdr:rowOff>
    </xdr:from>
    <xdr:to>
      <xdr:col>50</xdr:col>
      <xdr:colOff>165100</xdr:colOff>
      <xdr:row>57</xdr:row>
      <xdr:rowOff>13298</xdr:rowOff>
    </xdr:to>
    <xdr:sp macro="" textlink="">
      <xdr:nvSpPr>
        <xdr:cNvPr id="232" name="楕円 231"/>
        <xdr:cNvSpPr/>
      </xdr:nvSpPr>
      <xdr:spPr>
        <a:xfrm>
          <a:off x="9588500" y="96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127644</xdr:rowOff>
    </xdr:from>
    <xdr:to>
      <xdr:col>55</xdr:col>
      <xdr:colOff>0</xdr:colOff>
      <xdr:row>56</xdr:row>
      <xdr:rowOff>133948</xdr:rowOff>
    </xdr:to>
    <xdr:cxnSp macro="">
      <xdr:nvCxnSpPr>
        <xdr:cNvPr id="233" name="直線コネクタ 232"/>
        <xdr:cNvCxnSpPr/>
      </xdr:nvCxnSpPr>
      <xdr:spPr>
        <a:xfrm flipV="1">
          <a:off x="9639300" y="9728844"/>
          <a:ext cx="8382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87857</xdr:rowOff>
    </xdr:from>
    <xdr:to>
      <xdr:col>46</xdr:col>
      <xdr:colOff>38100</xdr:colOff>
      <xdr:row>57</xdr:row>
      <xdr:rowOff>18007</xdr:rowOff>
    </xdr:to>
    <xdr:sp macro="" textlink="">
      <xdr:nvSpPr>
        <xdr:cNvPr id="234" name="楕円 233"/>
        <xdr:cNvSpPr/>
      </xdr:nvSpPr>
      <xdr:spPr>
        <a:xfrm>
          <a:off x="8699500" y="96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133948</xdr:rowOff>
    </xdr:from>
    <xdr:to>
      <xdr:col>50</xdr:col>
      <xdr:colOff>114300</xdr:colOff>
      <xdr:row>56</xdr:row>
      <xdr:rowOff>138657</xdr:rowOff>
    </xdr:to>
    <xdr:cxnSp macro="">
      <xdr:nvCxnSpPr>
        <xdr:cNvPr id="235" name="直線コネクタ 234"/>
        <xdr:cNvCxnSpPr/>
      </xdr:nvCxnSpPr>
      <xdr:spPr>
        <a:xfrm flipV="1">
          <a:off x="8750300" y="9735148"/>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82851</xdr:rowOff>
    </xdr:from>
    <xdr:to>
      <xdr:col>41</xdr:col>
      <xdr:colOff>101600</xdr:colOff>
      <xdr:row>57</xdr:row>
      <xdr:rowOff>13001</xdr:rowOff>
    </xdr:to>
    <xdr:sp macro="" textlink="">
      <xdr:nvSpPr>
        <xdr:cNvPr id="236" name="楕円 235"/>
        <xdr:cNvSpPr/>
      </xdr:nvSpPr>
      <xdr:spPr>
        <a:xfrm>
          <a:off x="7810500" y="96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133651</xdr:rowOff>
    </xdr:from>
    <xdr:to>
      <xdr:col>45</xdr:col>
      <xdr:colOff>177800</xdr:colOff>
      <xdr:row>56</xdr:row>
      <xdr:rowOff>138657</xdr:rowOff>
    </xdr:to>
    <xdr:cxnSp macro="">
      <xdr:nvCxnSpPr>
        <xdr:cNvPr id="237" name="直線コネクタ 236"/>
        <xdr:cNvCxnSpPr/>
      </xdr:nvCxnSpPr>
      <xdr:spPr>
        <a:xfrm>
          <a:off x="7861300" y="9734851"/>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142694</xdr:rowOff>
    </xdr:from>
    <xdr:ext cx="534377" cy="259045"/>
    <xdr:sp macro="" textlink="">
      <xdr:nvSpPr>
        <xdr:cNvPr id="238" name="n_1aveValue【橋りょう・トンネル】&#10;一人当たり有形固定資産（償却資産）額"/>
        <xdr:cNvSpPr txBox="1"/>
      </xdr:nvSpPr>
      <xdr:spPr>
        <a:xfrm>
          <a:off x="93594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143168</xdr:rowOff>
    </xdr:from>
    <xdr:ext cx="534377" cy="259045"/>
    <xdr:sp macro="" textlink="">
      <xdr:nvSpPr>
        <xdr:cNvPr id="239" name="n_2aveValue【橋りょう・トンネル】&#10;一人当たり有形固定資産（償却資産）額"/>
        <xdr:cNvSpPr txBox="1"/>
      </xdr:nvSpPr>
      <xdr:spPr>
        <a:xfrm>
          <a:off x="8483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59255</xdr:rowOff>
    </xdr:from>
    <xdr:ext cx="534377" cy="259045"/>
    <xdr:sp macro="" textlink="">
      <xdr:nvSpPr>
        <xdr:cNvPr id="240" name="n_3aveValue【橋りょう・トンネル】&#10;一人当たり有形固定資産（償却資産）額"/>
        <xdr:cNvSpPr txBox="1"/>
      </xdr:nvSpPr>
      <xdr:spPr>
        <a:xfrm>
          <a:off x="7594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27796</xdr:rowOff>
    </xdr:from>
    <xdr:ext cx="534377" cy="259045"/>
    <xdr:sp macro="" textlink="">
      <xdr:nvSpPr>
        <xdr:cNvPr id="241" name="n_4aveValue【橋りょう・トンネル】&#10;一人当たり有形固定資産（償却資産）額"/>
        <xdr:cNvSpPr txBox="1"/>
      </xdr:nvSpPr>
      <xdr:spPr>
        <a:xfrm>
          <a:off x="6705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29825</xdr:rowOff>
    </xdr:from>
    <xdr:ext cx="599010" cy="259045"/>
    <xdr:sp macro="" textlink="">
      <xdr:nvSpPr>
        <xdr:cNvPr id="242" name="n_1mainValue【橋りょう・トンネル】&#10;一人当たり有形固定資産（償却資産）額"/>
        <xdr:cNvSpPr txBox="1"/>
      </xdr:nvSpPr>
      <xdr:spPr>
        <a:xfrm>
          <a:off x="9327095" y="945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34534</xdr:rowOff>
    </xdr:from>
    <xdr:ext cx="599010" cy="259045"/>
    <xdr:sp macro="" textlink="">
      <xdr:nvSpPr>
        <xdr:cNvPr id="243" name="n_2mainValue【橋りょう・トンネル】&#10;一人当たり有形固定資産（償却資産）額"/>
        <xdr:cNvSpPr txBox="1"/>
      </xdr:nvSpPr>
      <xdr:spPr>
        <a:xfrm>
          <a:off x="8450795" y="946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29528</xdr:rowOff>
    </xdr:from>
    <xdr:ext cx="599010" cy="259045"/>
    <xdr:sp macro="" textlink="">
      <xdr:nvSpPr>
        <xdr:cNvPr id="244" name="n_3mainValue【橋りょう・トンネル】&#10;一人当たり有形固定資産（償却資産）額"/>
        <xdr:cNvSpPr txBox="1"/>
      </xdr:nvSpPr>
      <xdr:spPr>
        <a:xfrm>
          <a:off x="7561795" y="945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67" name="直線コネクタ 266"/>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70"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71" name="直線コネクタ 270"/>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2"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3" name="フローチャート: 判断 272"/>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4" name="フローチャート: 判断 27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75" name="フローチャート: 判断 274"/>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76" name="フローチャート: 判断 275"/>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77" name="フローチャート: 判断 276"/>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129032</xdr:rowOff>
    </xdr:from>
    <xdr:to>
      <xdr:col>24</xdr:col>
      <xdr:colOff>114300</xdr:colOff>
      <xdr:row>83</xdr:row>
      <xdr:rowOff>59182</xdr:rowOff>
    </xdr:to>
    <xdr:sp macro="" textlink="">
      <xdr:nvSpPr>
        <xdr:cNvPr id="283" name="楕円 282"/>
        <xdr:cNvSpPr/>
      </xdr:nvSpPr>
      <xdr:spPr>
        <a:xfrm>
          <a:off x="45847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107459</xdr:rowOff>
    </xdr:from>
    <xdr:ext cx="405111" cy="259045"/>
    <xdr:sp macro="" textlink="">
      <xdr:nvSpPr>
        <xdr:cNvPr id="284" name="【公営住宅】&#10;有形固定資産減価償却率該当値テキスト"/>
        <xdr:cNvSpPr txBox="1"/>
      </xdr:nvSpPr>
      <xdr:spPr>
        <a:xfrm>
          <a:off x="4673600"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106172</xdr:rowOff>
    </xdr:from>
    <xdr:to>
      <xdr:col>20</xdr:col>
      <xdr:colOff>38100</xdr:colOff>
      <xdr:row>83</xdr:row>
      <xdr:rowOff>36322</xdr:rowOff>
    </xdr:to>
    <xdr:sp macro="" textlink="">
      <xdr:nvSpPr>
        <xdr:cNvPr id="285" name="楕円 284"/>
        <xdr:cNvSpPr/>
      </xdr:nvSpPr>
      <xdr:spPr>
        <a:xfrm>
          <a:off x="3746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156972</xdr:rowOff>
    </xdr:from>
    <xdr:to>
      <xdr:col>24</xdr:col>
      <xdr:colOff>63500</xdr:colOff>
      <xdr:row>83</xdr:row>
      <xdr:rowOff>8382</xdr:rowOff>
    </xdr:to>
    <xdr:cxnSp macro="">
      <xdr:nvCxnSpPr>
        <xdr:cNvPr id="286" name="直線コネクタ 285"/>
        <xdr:cNvCxnSpPr/>
      </xdr:nvCxnSpPr>
      <xdr:spPr>
        <a:xfrm>
          <a:off x="3797300" y="142158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85598</xdr:rowOff>
    </xdr:from>
    <xdr:to>
      <xdr:col>15</xdr:col>
      <xdr:colOff>101600</xdr:colOff>
      <xdr:row>83</xdr:row>
      <xdr:rowOff>15748</xdr:rowOff>
    </xdr:to>
    <xdr:sp macro="" textlink="">
      <xdr:nvSpPr>
        <xdr:cNvPr id="287" name="楕円 286"/>
        <xdr:cNvSpPr/>
      </xdr:nvSpPr>
      <xdr:spPr>
        <a:xfrm>
          <a:off x="2857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136398</xdr:rowOff>
    </xdr:from>
    <xdr:to>
      <xdr:col>19</xdr:col>
      <xdr:colOff>177800</xdr:colOff>
      <xdr:row>82</xdr:row>
      <xdr:rowOff>156972</xdr:rowOff>
    </xdr:to>
    <xdr:cxnSp macro="">
      <xdr:nvCxnSpPr>
        <xdr:cNvPr id="288" name="直線コネクタ 287"/>
        <xdr:cNvCxnSpPr/>
      </xdr:nvCxnSpPr>
      <xdr:spPr>
        <a:xfrm>
          <a:off x="2908300" y="1419529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149606</xdr:rowOff>
    </xdr:from>
    <xdr:to>
      <xdr:col>10</xdr:col>
      <xdr:colOff>165100</xdr:colOff>
      <xdr:row>83</xdr:row>
      <xdr:rowOff>79756</xdr:rowOff>
    </xdr:to>
    <xdr:sp macro="" textlink="">
      <xdr:nvSpPr>
        <xdr:cNvPr id="289" name="楕円 288"/>
        <xdr:cNvSpPr/>
      </xdr:nvSpPr>
      <xdr:spPr>
        <a:xfrm>
          <a:off x="1968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136398</xdr:rowOff>
    </xdr:from>
    <xdr:to>
      <xdr:col>15</xdr:col>
      <xdr:colOff>50800</xdr:colOff>
      <xdr:row>83</xdr:row>
      <xdr:rowOff>28956</xdr:rowOff>
    </xdr:to>
    <xdr:cxnSp macro="">
      <xdr:nvCxnSpPr>
        <xdr:cNvPr id="290" name="直線コネクタ 289"/>
        <xdr:cNvCxnSpPr/>
      </xdr:nvCxnSpPr>
      <xdr:spPr>
        <a:xfrm flipV="1">
          <a:off x="2019300" y="1419529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167894</xdr:rowOff>
    </xdr:from>
    <xdr:to>
      <xdr:col>6</xdr:col>
      <xdr:colOff>38100</xdr:colOff>
      <xdr:row>83</xdr:row>
      <xdr:rowOff>98044</xdr:rowOff>
    </xdr:to>
    <xdr:sp macro="" textlink="">
      <xdr:nvSpPr>
        <xdr:cNvPr id="291" name="楕円 290"/>
        <xdr:cNvSpPr/>
      </xdr:nvSpPr>
      <xdr:spPr>
        <a:xfrm>
          <a:off x="10795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28956</xdr:rowOff>
    </xdr:from>
    <xdr:to>
      <xdr:col>10</xdr:col>
      <xdr:colOff>114300</xdr:colOff>
      <xdr:row>83</xdr:row>
      <xdr:rowOff>47244</xdr:rowOff>
    </xdr:to>
    <xdr:cxnSp macro="">
      <xdr:nvCxnSpPr>
        <xdr:cNvPr id="292" name="直線コネクタ 291"/>
        <xdr:cNvCxnSpPr/>
      </xdr:nvCxnSpPr>
      <xdr:spPr>
        <a:xfrm flipV="1">
          <a:off x="1130300" y="1425930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93"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94" name="n_2aveValue【公営住宅】&#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50564</xdr:rowOff>
    </xdr:from>
    <xdr:ext cx="405111" cy="259045"/>
    <xdr:sp macro="" textlink="">
      <xdr:nvSpPr>
        <xdr:cNvPr id="295" name="n_3aveValue【公営住宅】&#10;有形固定資産減価償却率"/>
        <xdr:cNvSpPr txBox="1"/>
      </xdr:nvSpPr>
      <xdr:spPr>
        <a:xfrm>
          <a:off x="1816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296" name="n_4aveValue【公営住宅】&#10;有形固定資産減価償却率"/>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27449</xdr:rowOff>
    </xdr:from>
    <xdr:ext cx="405111" cy="259045"/>
    <xdr:sp macro="" textlink="">
      <xdr:nvSpPr>
        <xdr:cNvPr id="297" name="n_1mainValue【公営住宅】&#10;有形固定資産減価償却率"/>
        <xdr:cNvSpPr txBox="1"/>
      </xdr:nvSpPr>
      <xdr:spPr>
        <a:xfrm>
          <a:off x="3582044"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6875</xdr:rowOff>
    </xdr:from>
    <xdr:ext cx="405111" cy="259045"/>
    <xdr:sp macro="" textlink="">
      <xdr:nvSpPr>
        <xdr:cNvPr id="298" name="n_2mainValue【公営住宅】&#10;有形固定資産減価償却率"/>
        <xdr:cNvSpPr txBox="1"/>
      </xdr:nvSpPr>
      <xdr:spPr>
        <a:xfrm>
          <a:off x="2705744" y="1423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70883</xdr:rowOff>
    </xdr:from>
    <xdr:ext cx="405111" cy="259045"/>
    <xdr:sp macro="" textlink="">
      <xdr:nvSpPr>
        <xdr:cNvPr id="299" name="n_3mainValue【公営住宅】&#10;有形固定資産減価償却率"/>
        <xdr:cNvSpPr txBox="1"/>
      </xdr:nvSpPr>
      <xdr:spPr>
        <a:xfrm>
          <a:off x="18167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89171</xdr:rowOff>
    </xdr:from>
    <xdr:ext cx="405111" cy="259045"/>
    <xdr:sp macro="" textlink="">
      <xdr:nvSpPr>
        <xdr:cNvPr id="300" name="n_4mainValue【公営住宅】&#10;有形固定資産減価償却率"/>
        <xdr:cNvSpPr txBox="1"/>
      </xdr:nvSpPr>
      <xdr:spPr>
        <a:xfrm>
          <a:off x="927744" y="1431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1" name="直線コネクタ 31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2" name="テキスト ボックス 31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3" name="直線コネクタ 31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4" name="テキスト ボックス 31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5" name="直線コネクタ 31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6" name="テキスト ボックス 31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7" name="直線コネクタ 31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8" name="テキスト ボックス 31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22" name="直線コネクタ 321"/>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3"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4" name="直線コネクタ 323"/>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25"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26" name="直線コネクタ 325"/>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327" name="【公営住宅】&#10;一人当たり面積平均値テキスト"/>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28" name="フローチャート: 判断 327"/>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29" name="フローチャート: 判断 328"/>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30" name="フローチャート: 判断 329"/>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31" name="フローチャート: 判断 330"/>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32" name="フローチャート: 判断 331"/>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81483</xdr:rowOff>
    </xdr:from>
    <xdr:to>
      <xdr:col>55</xdr:col>
      <xdr:colOff>50800</xdr:colOff>
      <xdr:row>86</xdr:row>
      <xdr:rowOff>11633</xdr:rowOff>
    </xdr:to>
    <xdr:sp macro="" textlink="">
      <xdr:nvSpPr>
        <xdr:cNvPr id="338" name="楕円 337"/>
        <xdr:cNvSpPr/>
      </xdr:nvSpPr>
      <xdr:spPr>
        <a:xfrm>
          <a:off x="10426700" y="146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167860</xdr:rowOff>
    </xdr:from>
    <xdr:ext cx="469744" cy="259045"/>
    <xdr:sp macro="" textlink="">
      <xdr:nvSpPr>
        <xdr:cNvPr id="339" name="【公営住宅】&#10;一人当たり面積該当値テキスト"/>
        <xdr:cNvSpPr txBox="1"/>
      </xdr:nvSpPr>
      <xdr:spPr>
        <a:xfrm>
          <a:off x="10515600" y="1456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81026</xdr:rowOff>
    </xdr:from>
    <xdr:to>
      <xdr:col>50</xdr:col>
      <xdr:colOff>165100</xdr:colOff>
      <xdr:row>86</xdr:row>
      <xdr:rowOff>11176</xdr:rowOff>
    </xdr:to>
    <xdr:sp macro="" textlink="">
      <xdr:nvSpPr>
        <xdr:cNvPr id="340" name="楕円 339"/>
        <xdr:cNvSpPr/>
      </xdr:nvSpPr>
      <xdr:spPr>
        <a:xfrm>
          <a:off x="9588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131826</xdr:rowOff>
    </xdr:from>
    <xdr:to>
      <xdr:col>55</xdr:col>
      <xdr:colOff>0</xdr:colOff>
      <xdr:row>85</xdr:row>
      <xdr:rowOff>132283</xdr:rowOff>
    </xdr:to>
    <xdr:cxnSp macro="">
      <xdr:nvCxnSpPr>
        <xdr:cNvPr id="341" name="直線コネクタ 340"/>
        <xdr:cNvCxnSpPr/>
      </xdr:nvCxnSpPr>
      <xdr:spPr>
        <a:xfrm>
          <a:off x="9639300" y="1470507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80111</xdr:rowOff>
    </xdr:from>
    <xdr:to>
      <xdr:col>46</xdr:col>
      <xdr:colOff>38100</xdr:colOff>
      <xdr:row>86</xdr:row>
      <xdr:rowOff>10261</xdr:rowOff>
    </xdr:to>
    <xdr:sp macro="" textlink="">
      <xdr:nvSpPr>
        <xdr:cNvPr id="342" name="楕円 341"/>
        <xdr:cNvSpPr/>
      </xdr:nvSpPr>
      <xdr:spPr>
        <a:xfrm>
          <a:off x="8699500" y="146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130911</xdr:rowOff>
    </xdr:from>
    <xdr:to>
      <xdr:col>50</xdr:col>
      <xdr:colOff>114300</xdr:colOff>
      <xdr:row>85</xdr:row>
      <xdr:rowOff>131826</xdr:rowOff>
    </xdr:to>
    <xdr:cxnSp macro="">
      <xdr:nvCxnSpPr>
        <xdr:cNvPr id="343" name="直線コネクタ 342"/>
        <xdr:cNvCxnSpPr/>
      </xdr:nvCxnSpPr>
      <xdr:spPr>
        <a:xfrm>
          <a:off x="8750300" y="1470416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79654</xdr:rowOff>
    </xdr:from>
    <xdr:to>
      <xdr:col>41</xdr:col>
      <xdr:colOff>101600</xdr:colOff>
      <xdr:row>86</xdr:row>
      <xdr:rowOff>9804</xdr:rowOff>
    </xdr:to>
    <xdr:sp macro="" textlink="">
      <xdr:nvSpPr>
        <xdr:cNvPr id="344" name="楕円 343"/>
        <xdr:cNvSpPr/>
      </xdr:nvSpPr>
      <xdr:spPr>
        <a:xfrm>
          <a:off x="78105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130454</xdr:rowOff>
    </xdr:from>
    <xdr:to>
      <xdr:col>45</xdr:col>
      <xdr:colOff>177800</xdr:colOff>
      <xdr:row>85</xdr:row>
      <xdr:rowOff>130911</xdr:rowOff>
    </xdr:to>
    <xdr:cxnSp macro="">
      <xdr:nvCxnSpPr>
        <xdr:cNvPr id="345" name="直線コネクタ 344"/>
        <xdr:cNvCxnSpPr/>
      </xdr:nvCxnSpPr>
      <xdr:spPr>
        <a:xfrm>
          <a:off x="7861300" y="1470370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88798</xdr:rowOff>
    </xdr:from>
    <xdr:to>
      <xdr:col>36</xdr:col>
      <xdr:colOff>165100</xdr:colOff>
      <xdr:row>86</xdr:row>
      <xdr:rowOff>18948</xdr:rowOff>
    </xdr:to>
    <xdr:sp macro="" textlink="">
      <xdr:nvSpPr>
        <xdr:cNvPr id="346" name="楕円 345"/>
        <xdr:cNvSpPr/>
      </xdr:nvSpPr>
      <xdr:spPr>
        <a:xfrm>
          <a:off x="6921500" y="146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130454</xdr:rowOff>
    </xdr:from>
    <xdr:to>
      <xdr:col>41</xdr:col>
      <xdr:colOff>50800</xdr:colOff>
      <xdr:row>85</xdr:row>
      <xdr:rowOff>139598</xdr:rowOff>
    </xdr:to>
    <xdr:cxnSp macro="">
      <xdr:nvCxnSpPr>
        <xdr:cNvPr id="347" name="直線コネクタ 346"/>
        <xdr:cNvCxnSpPr/>
      </xdr:nvCxnSpPr>
      <xdr:spPr>
        <a:xfrm flipV="1">
          <a:off x="6972300" y="147037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48" name="n_1aveValue【公営住宅】&#10;一人当たり面積"/>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49" name="n_2aveValue【公営住宅】&#10;一人当たり面積"/>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50" name="n_3aveValue【公営住宅】&#10;一人当たり面積"/>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51" name="n_4aveValue【公営住宅】&#10;一人当たり面積"/>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2303</xdr:rowOff>
    </xdr:from>
    <xdr:ext cx="469744" cy="259045"/>
    <xdr:sp macro="" textlink="">
      <xdr:nvSpPr>
        <xdr:cNvPr id="352" name="n_1mainValue【公営住宅】&#10;一人当たり面積"/>
        <xdr:cNvSpPr txBox="1"/>
      </xdr:nvSpPr>
      <xdr:spPr>
        <a:xfrm>
          <a:off x="9391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1388</xdr:rowOff>
    </xdr:from>
    <xdr:ext cx="469744" cy="259045"/>
    <xdr:sp macro="" textlink="">
      <xdr:nvSpPr>
        <xdr:cNvPr id="353" name="n_2mainValue【公営住宅】&#10;一人当たり面積"/>
        <xdr:cNvSpPr txBox="1"/>
      </xdr:nvSpPr>
      <xdr:spPr>
        <a:xfrm>
          <a:off x="8515427" y="1474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931</xdr:rowOff>
    </xdr:from>
    <xdr:ext cx="469744" cy="259045"/>
    <xdr:sp macro="" textlink="">
      <xdr:nvSpPr>
        <xdr:cNvPr id="354" name="n_3mainValue【公営住宅】&#10;一人当たり面積"/>
        <xdr:cNvSpPr txBox="1"/>
      </xdr:nvSpPr>
      <xdr:spPr>
        <a:xfrm>
          <a:off x="7626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10075</xdr:rowOff>
    </xdr:from>
    <xdr:ext cx="469744" cy="259045"/>
    <xdr:sp macro="" textlink="">
      <xdr:nvSpPr>
        <xdr:cNvPr id="355" name="n_4mainValue【公営住宅】&#10;一人当たり面積"/>
        <xdr:cNvSpPr txBox="1"/>
      </xdr:nvSpPr>
      <xdr:spPr>
        <a:xfrm>
          <a:off x="6737427" y="1475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4" name="テキスト ボックス 38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2" name="テキスト ボックス 39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4" name="テキスト ボックス 39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396" name="直線コネクタ 395"/>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397"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398" name="直線コネクタ 397"/>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399"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400" name="直線コネクタ 399"/>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01" name="【認定こども園・幼稚園・保育所】&#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02" name="フローチャート: 判断 401"/>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03" name="フローチャート: 判断 402"/>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04" name="フローチャート: 判断 403"/>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05" name="フローチャート: 判断 404"/>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406" name="フローチャート: 判断 405"/>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109220</xdr:rowOff>
    </xdr:from>
    <xdr:to>
      <xdr:col>85</xdr:col>
      <xdr:colOff>177800</xdr:colOff>
      <xdr:row>39</xdr:row>
      <xdr:rowOff>39370</xdr:rowOff>
    </xdr:to>
    <xdr:sp macro="" textlink="">
      <xdr:nvSpPr>
        <xdr:cNvPr id="412" name="楕円 411"/>
        <xdr:cNvSpPr/>
      </xdr:nvSpPr>
      <xdr:spPr>
        <a:xfrm>
          <a:off x="16268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87647</xdr:rowOff>
    </xdr:from>
    <xdr:ext cx="405111" cy="259045"/>
    <xdr:sp macro="" textlink="">
      <xdr:nvSpPr>
        <xdr:cNvPr id="413" name="【認定こども園・幼稚園・保育所】&#10;有形固定資産減価償却率該当値テキスト"/>
        <xdr:cNvSpPr txBox="1"/>
      </xdr:nvSpPr>
      <xdr:spPr>
        <a:xfrm>
          <a:off x="16357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414" name="楕円 413"/>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38</xdr:row>
      <xdr:rowOff>160020</xdr:rowOff>
    </xdr:to>
    <xdr:cxnSp macro="">
      <xdr:nvCxnSpPr>
        <xdr:cNvPr id="415" name="直線コネクタ 414"/>
        <xdr:cNvCxnSpPr/>
      </xdr:nvCxnSpPr>
      <xdr:spPr>
        <a:xfrm>
          <a:off x="15481300" y="6637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78740</xdr:rowOff>
    </xdr:from>
    <xdr:to>
      <xdr:col>76</xdr:col>
      <xdr:colOff>165100</xdr:colOff>
      <xdr:row>40</xdr:row>
      <xdr:rowOff>8890</xdr:rowOff>
    </xdr:to>
    <xdr:sp macro="" textlink="">
      <xdr:nvSpPr>
        <xdr:cNvPr id="416" name="楕円 415"/>
        <xdr:cNvSpPr/>
      </xdr:nvSpPr>
      <xdr:spPr>
        <a:xfrm>
          <a:off x="14541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39</xdr:row>
      <xdr:rowOff>129540</xdr:rowOff>
    </xdr:to>
    <xdr:cxnSp macro="">
      <xdr:nvCxnSpPr>
        <xdr:cNvPr id="417" name="直線コネクタ 416"/>
        <xdr:cNvCxnSpPr/>
      </xdr:nvCxnSpPr>
      <xdr:spPr>
        <a:xfrm flipV="1">
          <a:off x="14592300" y="663702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95885</xdr:rowOff>
    </xdr:from>
    <xdr:to>
      <xdr:col>72</xdr:col>
      <xdr:colOff>38100</xdr:colOff>
      <xdr:row>40</xdr:row>
      <xdr:rowOff>26035</xdr:rowOff>
    </xdr:to>
    <xdr:sp macro="" textlink="">
      <xdr:nvSpPr>
        <xdr:cNvPr id="418" name="楕円 417"/>
        <xdr:cNvSpPr/>
      </xdr:nvSpPr>
      <xdr:spPr>
        <a:xfrm>
          <a:off x="13652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129540</xdr:rowOff>
    </xdr:from>
    <xdr:to>
      <xdr:col>76</xdr:col>
      <xdr:colOff>114300</xdr:colOff>
      <xdr:row>39</xdr:row>
      <xdr:rowOff>146685</xdr:rowOff>
    </xdr:to>
    <xdr:cxnSp macro="">
      <xdr:nvCxnSpPr>
        <xdr:cNvPr id="419" name="直線コネクタ 418"/>
        <xdr:cNvCxnSpPr/>
      </xdr:nvCxnSpPr>
      <xdr:spPr>
        <a:xfrm flipV="1">
          <a:off x="13703300" y="68160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145415</xdr:rowOff>
    </xdr:from>
    <xdr:to>
      <xdr:col>67</xdr:col>
      <xdr:colOff>101600</xdr:colOff>
      <xdr:row>40</xdr:row>
      <xdr:rowOff>75565</xdr:rowOff>
    </xdr:to>
    <xdr:sp macro="" textlink="">
      <xdr:nvSpPr>
        <xdr:cNvPr id="420" name="楕円 419"/>
        <xdr:cNvSpPr/>
      </xdr:nvSpPr>
      <xdr:spPr>
        <a:xfrm>
          <a:off x="12763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146685</xdr:rowOff>
    </xdr:from>
    <xdr:to>
      <xdr:col>71</xdr:col>
      <xdr:colOff>177800</xdr:colOff>
      <xdr:row>40</xdr:row>
      <xdr:rowOff>24765</xdr:rowOff>
    </xdr:to>
    <xdr:cxnSp macro="">
      <xdr:nvCxnSpPr>
        <xdr:cNvPr id="421" name="直線コネクタ 420"/>
        <xdr:cNvCxnSpPr/>
      </xdr:nvCxnSpPr>
      <xdr:spPr>
        <a:xfrm flipV="1">
          <a:off x="12814300" y="68332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22"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23" name="n_2aveValue【認定こども園・幼稚園・保育所】&#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424" name="n_3aveValue【認定こども園・幼稚園・保育所】&#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425" name="n_4aveValue【認定こども園・幼稚園・保育所】&#10;有形固定資産減価償却率"/>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426" name="n_1mainValue【認定こども園・幼稚園・保育所】&#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xdr:rowOff>
    </xdr:from>
    <xdr:ext cx="405111" cy="259045"/>
    <xdr:sp macro="" textlink="">
      <xdr:nvSpPr>
        <xdr:cNvPr id="427" name="n_2mainValue【認定こども園・幼稚園・保育所】&#10;有形固定資産減価償却率"/>
        <xdr:cNvSpPr txBox="1"/>
      </xdr:nvSpPr>
      <xdr:spPr>
        <a:xfrm>
          <a:off x="14389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17162</xdr:rowOff>
    </xdr:from>
    <xdr:ext cx="405111" cy="259045"/>
    <xdr:sp macro="" textlink="">
      <xdr:nvSpPr>
        <xdr:cNvPr id="428" name="n_3mainValue【認定こども園・幼稚園・保育所】&#10;有形固定資産減価償却率"/>
        <xdr:cNvSpPr txBox="1"/>
      </xdr:nvSpPr>
      <xdr:spPr>
        <a:xfrm>
          <a:off x="1350074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66692</xdr:rowOff>
    </xdr:from>
    <xdr:ext cx="405111" cy="259045"/>
    <xdr:sp macro="" textlink="">
      <xdr:nvSpPr>
        <xdr:cNvPr id="429" name="n_4mainValue【認定こども園・幼稚園・保育所】&#10;有形固定資産減価償却率"/>
        <xdr:cNvSpPr txBox="1"/>
      </xdr:nvSpPr>
      <xdr:spPr>
        <a:xfrm>
          <a:off x="126117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53" name="直線コネクタ 452"/>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54"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55" name="直線コネクタ 454"/>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56"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57" name="直線コネクタ 456"/>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58"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9" name="フローチャート: 判断 458"/>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60" name="フローチャート: 判断 459"/>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61" name="フローチャート: 判断 460"/>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62" name="フローチャート: 判断 461"/>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63" name="フローチャート: 判断 462"/>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469" name="楕円 468"/>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470" name="【認定こども園・幼稚園・保育所】&#10;一人当たり面積該当値テキスト"/>
        <xdr:cNvSpPr txBox="1"/>
      </xdr:nvSpPr>
      <xdr:spPr>
        <a:xfrm>
          <a:off x="22199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78740</xdr:rowOff>
    </xdr:from>
    <xdr:to>
      <xdr:col>112</xdr:col>
      <xdr:colOff>38100</xdr:colOff>
      <xdr:row>41</xdr:row>
      <xdr:rowOff>8890</xdr:rowOff>
    </xdr:to>
    <xdr:sp macro="" textlink="">
      <xdr:nvSpPr>
        <xdr:cNvPr id="471" name="楕円 470"/>
        <xdr:cNvSpPr/>
      </xdr:nvSpPr>
      <xdr:spPr>
        <a:xfrm>
          <a:off x="21272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129540</xdr:rowOff>
    </xdr:to>
    <xdr:cxnSp macro="">
      <xdr:nvCxnSpPr>
        <xdr:cNvPr id="472" name="直線コネクタ 471"/>
        <xdr:cNvCxnSpPr/>
      </xdr:nvCxnSpPr>
      <xdr:spPr>
        <a:xfrm flipV="1">
          <a:off x="21323300" y="6979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101600</xdr:rowOff>
    </xdr:from>
    <xdr:to>
      <xdr:col>107</xdr:col>
      <xdr:colOff>101600</xdr:colOff>
      <xdr:row>41</xdr:row>
      <xdr:rowOff>31750</xdr:rowOff>
    </xdr:to>
    <xdr:sp macro="" textlink="">
      <xdr:nvSpPr>
        <xdr:cNvPr id="473" name="楕円 472"/>
        <xdr:cNvSpPr/>
      </xdr:nvSpPr>
      <xdr:spPr>
        <a:xfrm>
          <a:off x="20383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129540</xdr:rowOff>
    </xdr:from>
    <xdr:to>
      <xdr:col>111</xdr:col>
      <xdr:colOff>177800</xdr:colOff>
      <xdr:row>40</xdr:row>
      <xdr:rowOff>152400</xdr:rowOff>
    </xdr:to>
    <xdr:cxnSp macro="">
      <xdr:nvCxnSpPr>
        <xdr:cNvPr id="474" name="直線コネクタ 473"/>
        <xdr:cNvCxnSpPr/>
      </xdr:nvCxnSpPr>
      <xdr:spPr>
        <a:xfrm flipV="1">
          <a:off x="20434300" y="6987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475" name="楕円 474"/>
        <xdr:cNvSpPr/>
      </xdr:nvSpPr>
      <xdr:spPr>
        <a:xfrm>
          <a:off x="19494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152400</xdr:rowOff>
    </xdr:from>
    <xdr:to>
      <xdr:col>107</xdr:col>
      <xdr:colOff>50800</xdr:colOff>
      <xdr:row>40</xdr:row>
      <xdr:rowOff>152400</xdr:rowOff>
    </xdr:to>
    <xdr:cxnSp macro="">
      <xdr:nvCxnSpPr>
        <xdr:cNvPr id="476" name="直線コネクタ 475"/>
        <xdr:cNvCxnSpPr/>
      </xdr:nvCxnSpPr>
      <xdr:spPr>
        <a:xfrm>
          <a:off x="19545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86360</xdr:rowOff>
    </xdr:from>
    <xdr:to>
      <xdr:col>98</xdr:col>
      <xdr:colOff>38100</xdr:colOff>
      <xdr:row>41</xdr:row>
      <xdr:rowOff>16510</xdr:rowOff>
    </xdr:to>
    <xdr:sp macro="" textlink="">
      <xdr:nvSpPr>
        <xdr:cNvPr id="477" name="楕円 476"/>
        <xdr:cNvSpPr/>
      </xdr:nvSpPr>
      <xdr:spPr>
        <a:xfrm>
          <a:off x="18605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137160</xdr:rowOff>
    </xdr:from>
    <xdr:to>
      <xdr:col>102</xdr:col>
      <xdr:colOff>114300</xdr:colOff>
      <xdr:row>40</xdr:row>
      <xdr:rowOff>152400</xdr:rowOff>
    </xdr:to>
    <xdr:cxnSp macro="">
      <xdr:nvCxnSpPr>
        <xdr:cNvPr id="478" name="直線コネクタ 477"/>
        <xdr:cNvCxnSpPr/>
      </xdr:nvCxnSpPr>
      <xdr:spPr>
        <a:xfrm>
          <a:off x="18656300" y="6995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79"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80"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81" name="n_3aveValue【認定こども園・幼稚園・保育所】&#10;一人当たり面積"/>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482" name="n_4aveValue【認定こども園・幼稚園・保育所】&#10;一人当たり面積"/>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17</xdr:rowOff>
    </xdr:from>
    <xdr:ext cx="469744" cy="259045"/>
    <xdr:sp macro="" textlink="">
      <xdr:nvSpPr>
        <xdr:cNvPr id="483" name="n_1mainValue【認定こども園・幼稚園・保育所】&#10;一人当たり面積"/>
        <xdr:cNvSpPr txBox="1"/>
      </xdr:nvSpPr>
      <xdr:spPr>
        <a:xfrm>
          <a:off x="21075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22877</xdr:rowOff>
    </xdr:from>
    <xdr:ext cx="469744" cy="259045"/>
    <xdr:sp macro="" textlink="">
      <xdr:nvSpPr>
        <xdr:cNvPr id="484" name="n_2mainValue【認定こども園・幼稚園・保育所】&#10;一人当たり面積"/>
        <xdr:cNvSpPr txBox="1"/>
      </xdr:nvSpPr>
      <xdr:spPr>
        <a:xfrm>
          <a:off x="20199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485" name="n_3mainValue【認定こども園・幼稚園・保育所】&#10;一人当たり面積"/>
        <xdr:cNvSpPr txBox="1"/>
      </xdr:nvSpPr>
      <xdr:spPr>
        <a:xfrm>
          <a:off x="19310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7637</xdr:rowOff>
    </xdr:from>
    <xdr:ext cx="469744" cy="259045"/>
    <xdr:sp macro="" textlink="">
      <xdr:nvSpPr>
        <xdr:cNvPr id="486" name="n_4mainValue【認定こども園・幼稚園・保育所】&#10;一人当たり面積"/>
        <xdr:cNvSpPr txBox="1"/>
      </xdr:nvSpPr>
      <xdr:spPr>
        <a:xfrm>
          <a:off x="18421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8" name="直線コネクタ 49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9" name="テキスト ボックス 49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0" name="直線コネクタ 49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1" name="テキスト ボックス 50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2" name="直線コネクタ 50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3" name="テキスト ボックス 50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4" name="直線コネクタ 50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5" name="テキスト ボックス 50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6" name="直線コネクタ 50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7" name="テキスト ボックス 50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8" name="直線コネクタ 50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9" name="テキスト ボックス 50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1" name="テキスト ボックス 51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13" name="直線コネクタ 512"/>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14"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15" name="直線コネクタ 514"/>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16"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17" name="直線コネクタ 516"/>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40657</xdr:rowOff>
    </xdr:from>
    <xdr:ext cx="405111" cy="259045"/>
    <xdr:sp macro="" textlink="">
      <xdr:nvSpPr>
        <xdr:cNvPr id="518" name="【学校施設】&#10;有形固定資産減価償却率平均値テキスト"/>
        <xdr:cNvSpPr txBox="1"/>
      </xdr:nvSpPr>
      <xdr:spPr>
        <a:xfrm>
          <a:off x="16357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19" name="フローチャート: 判断 518"/>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20" name="フローチャート: 判断 519"/>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21" name="フローチャート: 判断 520"/>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22" name="フローチャート: 判断 521"/>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523" name="フローチャート: 判断 522"/>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529" name="楕円 528"/>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530" name="【学校施設】&#10;有形固定資産減価償却率該当値テキスト"/>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25944</xdr:rowOff>
    </xdr:from>
    <xdr:to>
      <xdr:col>81</xdr:col>
      <xdr:colOff>101600</xdr:colOff>
      <xdr:row>61</xdr:row>
      <xdr:rowOff>127544</xdr:rowOff>
    </xdr:to>
    <xdr:sp macro="" textlink="">
      <xdr:nvSpPr>
        <xdr:cNvPr id="531" name="楕円 530"/>
        <xdr:cNvSpPr/>
      </xdr:nvSpPr>
      <xdr:spPr>
        <a:xfrm>
          <a:off x="15430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76744</xdr:rowOff>
    </xdr:from>
    <xdr:to>
      <xdr:col>85</xdr:col>
      <xdr:colOff>127000</xdr:colOff>
      <xdr:row>61</xdr:row>
      <xdr:rowOff>122465</xdr:rowOff>
    </xdr:to>
    <xdr:cxnSp macro="">
      <xdr:nvCxnSpPr>
        <xdr:cNvPr id="532" name="直線コネクタ 531"/>
        <xdr:cNvCxnSpPr/>
      </xdr:nvCxnSpPr>
      <xdr:spPr>
        <a:xfrm>
          <a:off x="15481300" y="1053519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33" name="楕円 532"/>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76744</xdr:rowOff>
    </xdr:to>
    <xdr:cxnSp macro="">
      <xdr:nvCxnSpPr>
        <xdr:cNvPr id="534" name="直線コネクタ 533"/>
        <xdr:cNvCxnSpPr/>
      </xdr:nvCxnSpPr>
      <xdr:spPr>
        <a:xfrm>
          <a:off x="14592300" y="105156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35" name="楕円 534"/>
        <xdr:cNvSpPr/>
      </xdr:nvSpPr>
      <xdr:spPr>
        <a:xfrm>
          <a:off x="13652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156754</xdr:rowOff>
    </xdr:from>
    <xdr:to>
      <xdr:col>76</xdr:col>
      <xdr:colOff>114300</xdr:colOff>
      <xdr:row>61</xdr:row>
      <xdr:rowOff>57150</xdr:rowOff>
    </xdr:to>
    <xdr:cxnSp macro="">
      <xdr:nvCxnSpPr>
        <xdr:cNvPr id="536" name="直線コネクタ 535"/>
        <xdr:cNvCxnSpPr/>
      </xdr:nvCxnSpPr>
      <xdr:spPr>
        <a:xfrm>
          <a:off x="13703300" y="1044375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1451</xdr:rowOff>
    </xdr:from>
    <xdr:to>
      <xdr:col>67</xdr:col>
      <xdr:colOff>101600</xdr:colOff>
      <xdr:row>62</xdr:row>
      <xdr:rowOff>103051</xdr:rowOff>
    </xdr:to>
    <xdr:sp macro="" textlink="">
      <xdr:nvSpPr>
        <xdr:cNvPr id="537" name="楕円 536"/>
        <xdr:cNvSpPr/>
      </xdr:nvSpPr>
      <xdr:spPr>
        <a:xfrm>
          <a:off x="12763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156754</xdr:rowOff>
    </xdr:from>
    <xdr:to>
      <xdr:col>71</xdr:col>
      <xdr:colOff>177800</xdr:colOff>
      <xdr:row>62</xdr:row>
      <xdr:rowOff>52251</xdr:rowOff>
    </xdr:to>
    <xdr:cxnSp macro="">
      <xdr:nvCxnSpPr>
        <xdr:cNvPr id="538" name="直線コネクタ 537"/>
        <xdr:cNvCxnSpPr/>
      </xdr:nvCxnSpPr>
      <xdr:spPr>
        <a:xfrm flipV="1">
          <a:off x="12814300" y="10443754"/>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39"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40"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541" name="n_3aveValue【学校施設】&#10;有形固定資産減価償却率"/>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542" name="n_4aveValue【学校施設】&#10;有形固定資産減価償却率"/>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118671</xdr:rowOff>
    </xdr:from>
    <xdr:ext cx="405111" cy="259045"/>
    <xdr:sp macro="" textlink="">
      <xdr:nvSpPr>
        <xdr:cNvPr id="543" name="n_1mainValue【学校施設】&#10;有形固定資産減価償却率"/>
        <xdr:cNvSpPr txBox="1"/>
      </xdr:nvSpPr>
      <xdr:spPr>
        <a:xfrm>
          <a:off x="15266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44" name="n_2mainValue【学校施設】&#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27231</xdr:rowOff>
    </xdr:from>
    <xdr:ext cx="405111" cy="259045"/>
    <xdr:sp macro="" textlink="">
      <xdr:nvSpPr>
        <xdr:cNvPr id="545" name="n_3mainValue【学校施設】&#10;有形固定資産減価償却率"/>
        <xdr:cNvSpPr txBox="1"/>
      </xdr:nvSpPr>
      <xdr:spPr>
        <a:xfrm>
          <a:off x="13500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94178</xdr:rowOff>
    </xdr:from>
    <xdr:ext cx="405111" cy="259045"/>
    <xdr:sp macro="" textlink="">
      <xdr:nvSpPr>
        <xdr:cNvPr id="546" name="n_4mainValue【学校施設】&#10;有形固定資産減価償却率"/>
        <xdr:cNvSpPr txBox="1"/>
      </xdr:nvSpPr>
      <xdr:spPr>
        <a:xfrm>
          <a:off x="12611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7" name="テキスト ボックス 5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8" name="直線コネクタ 5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9" name="テキスト ボックス 5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0" name="直線コネクタ 5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1" name="テキスト ボックス 5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2" name="直線コネクタ 5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3" name="テキスト ボックス 5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4" name="直線コネクタ 5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5" name="テキスト ボックス 5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569" name="直線コネクタ 568"/>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570"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571" name="直線コネクタ 570"/>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572"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573" name="直線コネクタ 572"/>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574" name="【学校施設】&#10;一人当たり面積平均値テキスト"/>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75" name="フローチャート: 判断 574"/>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576" name="フローチャート: 判断 575"/>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577" name="フローチャート: 判断 576"/>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78" name="フローチャート: 判断 577"/>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579" name="フローチャート: 判断 578"/>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112878</xdr:rowOff>
    </xdr:from>
    <xdr:to>
      <xdr:col>116</xdr:col>
      <xdr:colOff>114300</xdr:colOff>
      <xdr:row>64</xdr:row>
      <xdr:rowOff>43028</xdr:rowOff>
    </xdr:to>
    <xdr:sp macro="" textlink="">
      <xdr:nvSpPr>
        <xdr:cNvPr id="585" name="楕円 584"/>
        <xdr:cNvSpPr/>
      </xdr:nvSpPr>
      <xdr:spPr>
        <a:xfrm>
          <a:off x="22110700" y="109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27805</xdr:rowOff>
    </xdr:from>
    <xdr:ext cx="469744" cy="259045"/>
    <xdr:sp macro="" textlink="">
      <xdr:nvSpPr>
        <xdr:cNvPr id="586" name="【学校施設】&#10;一人当たり面積該当値テキスト"/>
        <xdr:cNvSpPr txBox="1"/>
      </xdr:nvSpPr>
      <xdr:spPr>
        <a:xfrm>
          <a:off x="22199600" y="1082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111049</xdr:rowOff>
    </xdr:from>
    <xdr:to>
      <xdr:col>112</xdr:col>
      <xdr:colOff>38100</xdr:colOff>
      <xdr:row>64</xdr:row>
      <xdr:rowOff>41199</xdr:rowOff>
    </xdr:to>
    <xdr:sp macro="" textlink="">
      <xdr:nvSpPr>
        <xdr:cNvPr id="587" name="楕円 586"/>
        <xdr:cNvSpPr/>
      </xdr:nvSpPr>
      <xdr:spPr>
        <a:xfrm>
          <a:off x="21272500" y="1091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161849</xdr:rowOff>
    </xdr:from>
    <xdr:to>
      <xdr:col>116</xdr:col>
      <xdr:colOff>63500</xdr:colOff>
      <xdr:row>63</xdr:row>
      <xdr:rowOff>163678</xdr:rowOff>
    </xdr:to>
    <xdr:cxnSp macro="">
      <xdr:nvCxnSpPr>
        <xdr:cNvPr id="588" name="直線コネクタ 587"/>
        <xdr:cNvCxnSpPr/>
      </xdr:nvCxnSpPr>
      <xdr:spPr>
        <a:xfrm>
          <a:off x="21323300" y="1096319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125679</xdr:rowOff>
    </xdr:from>
    <xdr:to>
      <xdr:col>107</xdr:col>
      <xdr:colOff>101600</xdr:colOff>
      <xdr:row>64</xdr:row>
      <xdr:rowOff>55829</xdr:rowOff>
    </xdr:to>
    <xdr:sp macro="" textlink="">
      <xdr:nvSpPr>
        <xdr:cNvPr id="589" name="楕円 588"/>
        <xdr:cNvSpPr/>
      </xdr:nvSpPr>
      <xdr:spPr>
        <a:xfrm>
          <a:off x="20383500" y="1092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161849</xdr:rowOff>
    </xdr:from>
    <xdr:to>
      <xdr:col>111</xdr:col>
      <xdr:colOff>177800</xdr:colOff>
      <xdr:row>64</xdr:row>
      <xdr:rowOff>5029</xdr:rowOff>
    </xdr:to>
    <xdr:cxnSp macro="">
      <xdr:nvCxnSpPr>
        <xdr:cNvPr id="590" name="直線コネクタ 589"/>
        <xdr:cNvCxnSpPr/>
      </xdr:nvCxnSpPr>
      <xdr:spPr>
        <a:xfrm flipV="1">
          <a:off x="20434300" y="10963199"/>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108763</xdr:rowOff>
    </xdr:from>
    <xdr:to>
      <xdr:col>102</xdr:col>
      <xdr:colOff>165100</xdr:colOff>
      <xdr:row>64</xdr:row>
      <xdr:rowOff>38913</xdr:rowOff>
    </xdr:to>
    <xdr:sp macro="" textlink="">
      <xdr:nvSpPr>
        <xdr:cNvPr id="591" name="楕円 590"/>
        <xdr:cNvSpPr/>
      </xdr:nvSpPr>
      <xdr:spPr>
        <a:xfrm>
          <a:off x="19494500" y="109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159563</xdr:rowOff>
    </xdr:from>
    <xdr:to>
      <xdr:col>107</xdr:col>
      <xdr:colOff>50800</xdr:colOff>
      <xdr:row>64</xdr:row>
      <xdr:rowOff>5029</xdr:rowOff>
    </xdr:to>
    <xdr:cxnSp macro="">
      <xdr:nvCxnSpPr>
        <xdr:cNvPr id="592" name="直線コネクタ 591"/>
        <xdr:cNvCxnSpPr/>
      </xdr:nvCxnSpPr>
      <xdr:spPr>
        <a:xfrm>
          <a:off x="19545300" y="10960913"/>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153112</xdr:rowOff>
    </xdr:from>
    <xdr:to>
      <xdr:col>98</xdr:col>
      <xdr:colOff>38100</xdr:colOff>
      <xdr:row>64</xdr:row>
      <xdr:rowOff>83262</xdr:rowOff>
    </xdr:to>
    <xdr:sp macro="" textlink="">
      <xdr:nvSpPr>
        <xdr:cNvPr id="593" name="楕円 592"/>
        <xdr:cNvSpPr/>
      </xdr:nvSpPr>
      <xdr:spPr>
        <a:xfrm>
          <a:off x="18605500" y="1095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159563</xdr:rowOff>
    </xdr:from>
    <xdr:to>
      <xdr:col>102</xdr:col>
      <xdr:colOff>114300</xdr:colOff>
      <xdr:row>64</xdr:row>
      <xdr:rowOff>32462</xdr:rowOff>
    </xdr:to>
    <xdr:cxnSp macro="">
      <xdr:nvCxnSpPr>
        <xdr:cNvPr id="594" name="直線コネクタ 593"/>
        <xdr:cNvCxnSpPr/>
      </xdr:nvCxnSpPr>
      <xdr:spPr>
        <a:xfrm flipV="1">
          <a:off x="18656300" y="10960913"/>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595" name="n_1aveValue【学校施設】&#10;一人当たり面積"/>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596" name="n_2aveValue【学校施設】&#10;一人当たり面積"/>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597"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170654</xdr:rowOff>
    </xdr:from>
    <xdr:ext cx="469744" cy="259045"/>
    <xdr:sp macro="" textlink="">
      <xdr:nvSpPr>
        <xdr:cNvPr id="598" name="n_4aveValue【学校施設】&#10;一人当たり面積"/>
        <xdr:cNvSpPr txBox="1"/>
      </xdr:nvSpPr>
      <xdr:spPr>
        <a:xfrm>
          <a:off x="18421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32326</xdr:rowOff>
    </xdr:from>
    <xdr:ext cx="469744" cy="259045"/>
    <xdr:sp macro="" textlink="">
      <xdr:nvSpPr>
        <xdr:cNvPr id="599" name="n_1mainValue【学校施設】&#10;一人当たり面積"/>
        <xdr:cNvSpPr txBox="1"/>
      </xdr:nvSpPr>
      <xdr:spPr>
        <a:xfrm>
          <a:off x="21075727" y="1100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46956</xdr:rowOff>
    </xdr:from>
    <xdr:ext cx="469744" cy="259045"/>
    <xdr:sp macro="" textlink="">
      <xdr:nvSpPr>
        <xdr:cNvPr id="600" name="n_2mainValue【学校施設】&#10;一人当たり面積"/>
        <xdr:cNvSpPr txBox="1"/>
      </xdr:nvSpPr>
      <xdr:spPr>
        <a:xfrm>
          <a:off x="20199427" y="110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30040</xdr:rowOff>
    </xdr:from>
    <xdr:ext cx="469744" cy="259045"/>
    <xdr:sp macro="" textlink="">
      <xdr:nvSpPr>
        <xdr:cNvPr id="601" name="n_3mainValue【学校施設】&#10;一人当たり面積"/>
        <xdr:cNvSpPr txBox="1"/>
      </xdr:nvSpPr>
      <xdr:spPr>
        <a:xfrm>
          <a:off x="19310427" y="1100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74389</xdr:rowOff>
    </xdr:from>
    <xdr:ext cx="469744" cy="259045"/>
    <xdr:sp macro="" textlink="">
      <xdr:nvSpPr>
        <xdr:cNvPr id="602" name="n_4mainValue【学校施設】&#10;一人当たり面積"/>
        <xdr:cNvSpPr txBox="1"/>
      </xdr:nvSpPr>
      <xdr:spPr>
        <a:xfrm>
          <a:off x="18421427" y="1104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3" name="テキスト ボックス 61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4" name="直線コネクタ 61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5" name="テキスト ボックス 61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6" name="直線コネクタ 61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7" name="テキスト ボックス 61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8" name="直線コネクタ 61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9" name="テキスト ボックス 61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0" name="直線コネクタ 61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1" name="テキスト ボックス 62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2" name="直線コネクタ 62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3" name="テキスト ボックス 62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5" name="テキスト ボックス 62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627" name="直線コネクタ 626"/>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9" name="直線コネクタ 62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30"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31" name="直線コネクタ 630"/>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32" name="【児童館】&#10;有形固定資産減価償却率平均値テキスト"/>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33" name="フローチャート: 判断 632"/>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634" name="フローチャート: 判断 633"/>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635" name="フローチャート: 判断 634"/>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636" name="フローチャート: 判断 635"/>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637" name="フローチャート: 判断 636"/>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141605</xdr:rowOff>
    </xdr:from>
    <xdr:to>
      <xdr:col>85</xdr:col>
      <xdr:colOff>177800</xdr:colOff>
      <xdr:row>84</xdr:row>
      <xdr:rowOff>71755</xdr:rowOff>
    </xdr:to>
    <xdr:sp macro="" textlink="">
      <xdr:nvSpPr>
        <xdr:cNvPr id="643" name="楕円 642"/>
        <xdr:cNvSpPr/>
      </xdr:nvSpPr>
      <xdr:spPr>
        <a:xfrm>
          <a:off x="162687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120032</xdr:rowOff>
    </xdr:from>
    <xdr:ext cx="405111" cy="259045"/>
    <xdr:sp macro="" textlink="">
      <xdr:nvSpPr>
        <xdr:cNvPr id="644" name="【児童館】&#10;有形固定資産減価償却率該当値テキスト"/>
        <xdr:cNvSpPr txBox="1"/>
      </xdr:nvSpPr>
      <xdr:spPr>
        <a:xfrm>
          <a:off x="16357600"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126364</xdr:rowOff>
    </xdr:from>
    <xdr:to>
      <xdr:col>81</xdr:col>
      <xdr:colOff>101600</xdr:colOff>
      <xdr:row>84</xdr:row>
      <xdr:rowOff>56514</xdr:rowOff>
    </xdr:to>
    <xdr:sp macro="" textlink="">
      <xdr:nvSpPr>
        <xdr:cNvPr id="645" name="楕円 644"/>
        <xdr:cNvSpPr/>
      </xdr:nvSpPr>
      <xdr:spPr>
        <a:xfrm>
          <a:off x="15430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5714</xdr:rowOff>
    </xdr:from>
    <xdr:to>
      <xdr:col>85</xdr:col>
      <xdr:colOff>127000</xdr:colOff>
      <xdr:row>84</xdr:row>
      <xdr:rowOff>20955</xdr:rowOff>
    </xdr:to>
    <xdr:cxnSp macro="">
      <xdr:nvCxnSpPr>
        <xdr:cNvPr id="646" name="直線コネクタ 645"/>
        <xdr:cNvCxnSpPr/>
      </xdr:nvCxnSpPr>
      <xdr:spPr>
        <a:xfrm>
          <a:off x="15481300" y="14407514"/>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47" name="楕円 646"/>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5714</xdr:rowOff>
    </xdr:from>
    <xdr:to>
      <xdr:col>81</xdr:col>
      <xdr:colOff>50800</xdr:colOff>
      <xdr:row>86</xdr:row>
      <xdr:rowOff>114300</xdr:rowOff>
    </xdr:to>
    <xdr:cxnSp macro="">
      <xdr:nvCxnSpPr>
        <xdr:cNvPr id="648" name="直線コネクタ 647"/>
        <xdr:cNvCxnSpPr/>
      </xdr:nvCxnSpPr>
      <xdr:spPr>
        <a:xfrm flipV="1">
          <a:off x="14592300" y="14407514"/>
          <a:ext cx="889000" cy="4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25400</xdr:rowOff>
    </xdr:from>
    <xdr:to>
      <xdr:col>72</xdr:col>
      <xdr:colOff>38100</xdr:colOff>
      <xdr:row>86</xdr:row>
      <xdr:rowOff>127000</xdr:rowOff>
    </xdr:to>
    <xdr:sp macro="" textlink="">
      <xdr:nvSpPr>
        <xdr:cNvPr id="649" name="楕円 648"/>
        <xdr:cNvSpPr/>
      </xdr:nvSpPr>
      <xdr:spPr>
        <a:xfrm>
          <a:off x="1365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76200</xdr:rowOff>
    </xdr:from>
    <xdr:to>
      <xdr:col>76</xdr:col>
      <xdr:colOff>114300</xdr:colOff>
      <xdr:row>86</xdr:row>
      <xdr:rowOff>114300</xdr:rowOff>
    </xdr:to>
    <xdr:cxnSp macro="">
      <xdr:nvCxnSpPr>
        <xdr:cNvPr id="650" name="直線コネクタ 649"/>
        <xdr:cNvCxnSpPr/>
      </xdr:nvCxnSpPr>
      <xdr:spPr>
        <a:xfrm>
          <a:off x="13703300" y="1482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651" name="楕円 650"/>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76200</xdr:rowOff>
    </xdr:to>
    <xdr:cxnSp macro="">
      <xdr:nvCxnSpPr>
        <xdr:cNvPr id="652" name="直線コネクタ 651"/>
        <xdr:cNvCxnSpPr/>
      </xdr:nvCxnSpPr>
      <xdr:spPr>
        <a:xfrm>
          <a:off x="12814300" y="1478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653" name="n_1aveValue【児童館】&#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654" name="n_2aveValue【児童館】&#10;有形固定資産減価償却率"/>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655" name="n_3aveValue【児童館】&#10;有形固定資産減価償却率"/>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656" name="n_4aveValue【児童館】&#10;有形固定資産減価償却率"/>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47641</xdr:rowOff>
    </xdr:from>
    <xdr:ext cx="405111" cy="259045"/>
    <xdr:sp macro="" textlink="">
      <xdr:nvSpPr>
        <xdr:cNvPr id="657" name="n_1mainValue【児童館】&#10;有形固定資産減価償却率"/>
        <xdr:cNvSpPr txBox="1"/>
      </xdr:nvSpPr>
      <xdr:spPr>
        <a:xfrm>
          <a:off x="15266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58"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118127</xdr:rowOff>
    </xdr:from>
    <xdr:ext cx="405111" cy="259045"/>
    <xdr:sp macro="" textlink="">
      <xdr:nvSpPr>
        <xdr:cNvPr id="659" name="n_3mainValue【児童館】&#10;有形固定資産減価償却率"/>
        <xdr:cNvSpPr txBox="1"/>
      </xdr:nvSpPr>
      <xdr:spPr>
        <a:xfrm>
          <a:off x="13500744"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80027</xdr:rowOff>
    </xdr:from>
    <xdr:ext cx="405111" cy="259045"/>
    <xdr:sp macro="" textlink="">
      <xdr:nvSpPr>
        <xdr:cNvPr id="660" name="n_4mainValue【児童館】&#10;有形固定資産減価償却率"/>
        <xdr:cNvSpPr txBox="1"/>
      </xdr:nvSpPr>
      <xdr:spPr>
        <a:xfrm>
          <a:off x="12611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1" name="正方形/長方形 6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2" name="正方形/長方形 6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3" name="正方形/長方形 6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4" name="正方形/長方形 6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5" name="正方形/長方形 6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6" name="正方形/長方形 6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7" name="正方形/長方形 6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8" name="正方形/長方形 6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9" name="テキスト ボックス 6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0" name="直線コネクタ 6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1" name="直線コネクタ 6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2" name="テキスト ボックス 6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3" name="直線コネクタ 6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4" name="テキスト ボックス 6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5" name="直線コネクタ 6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6" name="テキスト ボックス 6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7" name="直線コネクタ 6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8" name="テキスト ボックス 6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9" name="直線コネクタ 6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0" name="テキスト ボックス 6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1" name="直線コネクタ 6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2" name="テキスト ボックス 6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84" name="直線コネクタ 683"/>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8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86" name="直線コネクタ 68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87"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88" name="直線コネクタ 68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89"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90" name="フローチャート: 判断 689"/>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91" name="フローチャート: 判断 69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92" name="フローチャート: 判断 69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93" name="フローチャート: 判断 692"/>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94" name="フローチャート: 判断 693"/>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5" name="テキスト ボックス 6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6" name="テキスト ボックス 6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7" name="テキスト ボックス 6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8" name="テキスト ボックス 6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9" name="テキスト ボックス 6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00" name="楕円 699"/>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01"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02" name="楕円 701"/>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03" name="直線コネクタ 702"/>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04" name="楕円 703"/>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05" name="直線コネクタ 704"/>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06" name="楕円 705"/>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07" name="直線コネクタ 706"/>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08" name="楕円 707"/>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709" name="直線コネクタ 708"/>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10"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11"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12"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13"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14"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15"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16" name="n_3mainValue【児童館】&#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17" name="n_4mainValue【児童館】&#10;一人当たり面積"/>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8" name="テキスト ボックス 7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0" name="テキスト ボックス 72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8" name="テキスト ボックス 73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0" name="テキスト ボックス 73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742" name="直線コネクタ 741"/>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743"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744" name="直線コネクタ 743"/>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45"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46" name="直線コネクタ 745"/>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69232</xdr:rowOff>
    </xdr:from>
    <xdr:ext cx="405111" cy="259045"/>
    <xdr:sp macro="" textlink="">
      <xdr:nvSpPr>
        <xdr:cNvPr id="747" name="【公民館】&#10;有形固定資産減価償却率平均値テキスト"/>
        <xdr:cNvSpPr txBox="1"/>
      </xdr:nvSpPr>
      <xdr:spPr>
        <a:xfrm>
          <a:off x="16357600" y="1772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48" name="フローチャート: 判断 747"/>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49" name="フローチャート: 判断 748"/>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750" name="フローチャート: 判断 749"/>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51" name="フローチャート: 判断 750"/>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752" name="フローチャート: 判断 751"/>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19686</xdr:rowOff>
    </xdr:from>
    <xdr:to>
      <xdr:col>85</xdr:col>
      <xdr:colOff>177800</xdr:colOff>
      <xdr:row>107</xdr:row>
      <xdr:rowOff>121286</xdr:rowOff>
    </xdr:to>
    <xdr:sp macro="" textlink="">
      <xdr:nvSpPr>
        <xdr:cNvPr id="758" name="楕円 757"/>
        <xdr:cNvSpPr/>
      </xdr:nvSpPr>
      <xdr:spPr>
        <a:xfrm>
          <a:off x="162687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106063</xdr:rowOff>
    </xdr:from>
    <xdr:ext cx="405111" cy="259045"/>
    <xdr:sp macro="" textlink="">
      <xdr:nvSpPr>
        <xdr:cNvPr id="759" name="【公民館】&#10;有形固定資産減価償却率該当値テキスト"/>
        <xdr:cNvSpPr txBox="1"/>
      </xdr:nvSpPr>
      <xdr:spPr>
        <a:xfrm>
          <a:off x="16357600" y="1827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153036</xdr:rowOff>
    </xdr:from>
    <xdr:to>
      <xdr:col>81</xdr:col>
      <xdr:colOff>101600</xdr:colOff>
      <xdr:row>107</xdr:row>
      <xdr:rowOff>83186</xdr:rowOff>
    </xdr:to>
    <xdr:sp macro="" textlink="">
      <xdr:nvSpPr>
        <xdr:cNvPr id="760" name="楕円 759"/>
        <xdr:cNvSpPr/>
      </xdr:nvSpPr>
      <xdr:spPr>
        <a:xfrm>
          <a:off x="15430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32386</xdr:rowOff>
    </xdr:from>
    <xdr:to>
      <xdr:col>85</xdr:col>
      <xdr:colOff>127000</xdr:colOff>
      <xdr:row>107</xdr:row>
      <xdr:rowOff>70486</xdr:rowOff>
    </xdr:to>
    <xdr:cxnSp macro="">
      <xdr:nvCxnSpPr>
        <xdr:cNvPr id="761" name="直線コネクタ 760"/>
        <xdr:cNvCxnSpPr/>
      </xdr:nvCxnSpPr>
      <xdr:spPr>
        <a:xfrm>
          <a:off x="15481300" y="183775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113030</xdr:rowOff>
    </xdr:from>
    <xdr:to>
      <xdr:col>76</xdr:col>
      <xdr:colOff>165100</xdr:colOff>
      <xdr:row>107</xdr:row>
      <xdr:rowOff>43180</xdr:rowOff>
    </xdr:to>
    <xdr:sp macro="" textlink="">
      <xdr:nvSpPr>
        <xdr:cNvPr id="762" name="楕円 761"/>
        <xdr:cNvSpPr/>
      </xdr:nvSpPr>
      <xdr:spPr>
        <a:xfrm>
          <a:off x="14541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163830</xdr:rowOff>
    </xdr:from>
    <xdr:to>
      <xdr:col>81</xdr:col>
      <xdr:colOff>50800</xdr:colOff>
      <xdr:row>107</xdr:row>
      <xdr:rowOff>32386</xdr:rowOff>
    </xdr:to>
    <xdr:cxnSp macro="">
      <xdr:nvCxnSpPr>
        <xdr:cNvPr id="763" name="直線コネクタ 762"/>
        <xdr:cNvCxnSpPr/>
      </xdr:nvCxnSpPr>
      <xdr:spPr>
        <a:xfrm>
          <a:off x="14592300" y="183375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73025</xdr:rowOff>
    </xdr:from>
    <xdr:to>
      <xdr:col>72</xdr:col>
      <xdr:colOff>38100</xdr:colOff>
      <xdr:row>107</xdr:row>
      <xdr:rowOff>3175</xdr:rowOff>
    </xdr:to>
    <xdr:sp macro="" textlink="">
      <xdr:nvSpPr>
        <xdr:cNvPr id="764" name="楕円 763"/>
        <xdr:cNvSpPr/>
      </xdr:nvSpPr>
      <xdr:spPr>
        <a:xfrm>
          <a:off x="13652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123825</xdr:rowOff>
    </xdr:from>
    <xdr:to>
      <xdr:col>76</xdr:col>
      <xdr:colOff>114300</xdr:colOff>
      <xdr:row>106</xdr:row>
      <xdr:rowOff>163830</xdr:rowOff>
    </xdr:to>
    <xdr:cxnSp macro="">
      <xdr:nvCxnSpPr>
        <xdr:cNvPr id="765" name="直線コネクタ 764"/>
        <xdr:cNvCxnSpPr/>
      </xdr:nvCxnSpPr>
      <xdr:spPr>
        <a:xfrm>
          <a:off x="13703300" y="182975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63500</xdr:rowOff>
    </xdr:from>
    <xdr:to>
      <xdr:col>67</xdr:col>
      <xdr:colOff>101600</xdr:colOff>
      <xdr:row>106</xdr:row>
      <xdr:rowOff>165100</xdr:rowOff>
    </xdr:to>
    <xdr:sp macro="" textlink="">
      <xdr:nvSpPr>
        <xdr:cNvPr id="766" name="楕円 765"/>
        <xdr:cNvSpPr/>
      </xdr:nvSpPr>
      <xdr:spPr>
        <a:xfrm>
          <a:off x="12763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114300</xdr:rowOff>
    </xdr:from>
    <xdr:to>
      <xdr:col>71</xdr:col>
      <xdr:colOff>177800</xdr:colOff>
      <xdr:row>106</xdr:row>
      <xdr:rowOff>123825</xdr:rowOff>
    </xdr:to>
    <xdr:cxnSp macro="">
      <xdr:nvCxnSpPr>
        <xdr:cNvPr id="767" name="直線コネクタ 766"/>
        <xdr:cNvCxnSpPr/>
      </xdr:nvCxnSpPr>
      <xdr:spPr>
        <a:xfrm>
          <a:off x="12814300" y="18288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68"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769" name="n_2aveValue【公民館】&#10;有形固定資産減価償却率"/>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70"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771" name="n_4aveValue【公民館】&#10;有形固定資産減価償却率"/>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74313</xdr:rowOff>
    </xdr:from>
    <xdr:ext cx="405111" cy="259045"/>
    <xdr:sp macro="" textlink="">
      <xdr:nvSpPr>
        <xdr:cNvPr id="772" name="n_1mainValue【公民館】&#10;有形固定資産減価償却率"/>
        <xdr:cNvSpPr txBox="1"/>
      </xdr:nvSpPr>
      <xdr:spPr>
        <a:xfrm>
          <a:off x="152660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34307</xdr:rowOff>
    </xdr:from>
    <xdr:ext cx="405111" cy="259045"/>
    <xdr:sp macro="" textlink="">
      <xdr:nvSpPr>
        <xdr:cNvPr id="773" name="n_2mainValue【公民館】&#10;有形固定資産減価償却率"/>
        <xdr:cNvSpPr txBox="1"/>
      </xdr:nvSpPr>
      <xdr:spPr>
        <a:xfrm>
          <a:off x="14389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165752</xdr:rowOff>
    </xdr:from>
    <xdr:ext cx="405111" cy="259045"/>
    <xdr:sp macro="" textlink="">
      <xdr:nvSpPr>
        <xdr:cNvPr id="774" name="n_3mainValue【公民館】&#10;有形固定資産減価償却率"/>
        <xdr:cNvSpPr txBox="1"/>
      </xdr:nvSpPr>
      <xdr:spPr>
        <a:xfrm>
          <a:off x="13500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156227</xdr:rowOff>
    </xdr:from>
    <xdr:ext cx="405111" cy="259045"/>
    <xdr:sp macro="" textlink="">
      <xdr:nvSpPr>
        <xdr:cNvPr id="775" name="n_4mainValue【公民館】&#10;有形固定資産減価償却率"/>
        <xdr:cNvSpPr txBox="1"/>
      </xdr:nvSpPr>
      <xdr:spPr>
        <a:xfrm>
          <a:off x="12611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6" name="直線コネクタ 78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7" name="テキスト ボックス 78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8" name="直線コネクタ 78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9" name="テキスト ボックス 78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0" name="直線コネクタ 78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1" name="テキスト ボックス 79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2" name="直線コネクタ 79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3" name="テキスト ボックス 79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4" name="直線コネクタ 79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5" name="テキスト ボックス 79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6" name="直線コネクタ 79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7" name="テキスト ボックス 79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9" name="テキスト ボックス 7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801" name="直線コネクタ 800"/>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02"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03" name="直線コネクタ 802"/>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804"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805" name="直線コネクタ 804"/>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56441</xdr:rowOff>
    </xdr:from>
    <xdr:ext cx="469744" cy="259045"/>
    <xdr:sp macro="" textlink="">
      <xdr:nvSpPr>
        <xdr:cNvPr id="806" name="【公民館】&#10;一人当たり面積平均値テキスト"/>
        <xdr:cNvSpPr txBox="1"/>
      </xdr:nvSpPr>
      <xdr:spPr>
        <a:xfrm>
          <a:off x="22199600" y="17887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807" name="フローチャート: 判断 806"/>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808" name="フローチャート: 判断 807"/>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809" name="フローチャート: 判断 808"/>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10" name="フローチャート: 判断 809"/>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811" name="フローチャート: 判断 810"/>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139700</xdr:rowOff>
    </xdr:from>
    <xdr:to>
      <xdr:col>116</xdr:col>
      <xdr:colOff>114300</xdr:colOff>
      <xdr:row>109</xdr:row>
      <xdr:rowOff>69850</xdr:rowOff>
    </xdr:to>
    <xdr:sp macro="" textlink="">
      <xdr:nvSpPr>
        <xdr:cNvPr id="817" name="楕円 816"/>
        <xdr:cNvSpPr/>
      </xdr:nvSpPr>
      <xdr:spPr>
        <a:xfrm>
          <a:off x="22110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54627</xdr:rowOff>
    </xdr:from>
    <xdr:ext cx="469744" cy="259045"/>
    <xdr:sp macro="" textlink="">
      <xdr:nvSpPr>
        <xdr:cNvPr id="818" name="【公民館】&#10;一人当たり面積該当値テキスト"/>
        <xdr:cNvSpPr txBox="1"/>
      </xdr:nvSpPr>
      <xdr:spPr>
        <a:xfrm>
          <a:off x="22199600" y="185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139700</xdr:rowOff>
    </xdr:from>
    <xdr:to>
      <xdr:col>112</xdr:col>
      <xdr:colOff>38100</xdr:colOff>
      <xdr:row>109</xdr:row>
      <xdr:rowOff>69850</xdr:rowOff>
    </xdr:to>
    <xdr:sp macro="" textlink="">
      <xdr:nvSpPr>
        <xdr:cNvPr id="819" name="楕円 818"/>
        <xdr:cNvSpPr/>
      </xdr:nvSpPr>
      <xdr:spPr>
        <a:xfrm>
          <a:off x="21272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19050</xdr:rowOff>
    </xdr:from>
    <xdr:to>
      <xdr:col>116</xdr:col>
      <xdr:colOff>63500</xdr:colOff>
      <xdr:row>109</xdr:row>
      <xdr:rowOff>19050</xdr:rowOff>
    </xdr:to>
    <xdr:cxnSp macro="">
      <xdr:nvCxnSpPr>
        <xdr:cNvPr id="820" name="直線コネクタ 819"/>
        <xdr:cNvCxnSpPr/>
      </xdr:nvCxnSpPr>
      <xdr:spPr>
        <a:xfrm>
          <a:off x="21323300" y="1870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139700</xdr:rowOff>
    </xdr:from>
    <xdr:to>
      <xdr:col>107</xdr:col>
      <xdr:colOff>101600</xdr:colOff>
      <xdr:row>109</xdr:row>
      <xdr:rowOff>69850</xdr:rowOff>
    </xdr:to>
    <xdr:sp macro="" textlink="">
      <xdr:nvSpPr>
        <xdr:cNvPr id="821" name="楕円 820"/>
        <xdr:cNvSpPr/>
      </xdr:nvSpPr>
      <xdr:spPr>
        <a:xfrm>
          <a:off x="20383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19050</xdr:rowOff>
    </xdr:from>
    <xdr:to>
      <xdr:col>111</xdr:col>
      <xdr:colOff>177800</xdr:colOff>
      <xdr:row>109</xdr:row>
      <xdr:rowOff>19050</xdr:rowOff>
    </xdr:to>
    <xdr:cxnSp macro="">
      <xdr:nvCxnSpPr>
        <xdr:cNvPr id="822" name="直線コネクタ 821"/>
        <xdr:cNvCxnSpPr/>
      </xdr:nvCxnSpPr>
      <xdr:spPr>
        <a:xfrm>
          <a:off x="20434300" y="187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139700</xdr:rowOff>
    </xdr:from>
    <xdr:to>
      <xdr:col>102</xdr:col>
      <xdr:colOff>165100</xdr:colOff>
      <xdr:row>109</xdr:row>
      <xdr:rowOff>69850</xdr:rowOff>
    </xdr:to>
    <xdr:sp macro="" textlink="">
      <xdr:nvSpPr>
        <xdr:cNvPr id="823" name="楕円 822"/>
        <xdr:cNvSpPr/>
      </xdr:nvSpPr>
      <xdr:spPr>
        <a:xfrm>
          <a:off x="19494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19050</xdr:rowOff>
    </xdr:from>
    <xdr:to>
      <xdr:col>107</xdr:col>
      <xdr:colOff>50800</xdr:colOff>
      <xdr:row>109</xdr:row>
      <xdr:rowOff>19050</xdr:rowOff>
    </xdr:to>
    <xdr:cxnSp macro="">
      <xdr:nvCxnSpPr>
        <xdr:cNvPr id="824" name="直線コネクタ 823"/>
        <xdr:cNvCxnSpPr/>
      </xdr:nvCxnSpPr>
      <xdr:spPr>
        <a:xfrm>
          <a:off x="19545300" y="187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123371</xdr:rowOff>
    </xdr:from>
    <xdr:to>
      <xdr:col>98</xdr:col>
      <xdr:colOff>38100</xdr:colOff>
      <xdr:row>109</xdr:row>
      <xdr:rowOff>53521</xdr:rowOff>
    </xdr:to>
    <xdr:sp macro="" textlink="">
      <xdr:nvSpPr>
        <xdr:cNvPr id="825" name="楕円 824"/>
        <xdr:cNvSpPr/>
      </xdr:nvSpPr>
      <xdr:spPr>
        <a:xfrm>
          <a:off x="18605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2721</xdr:rowOff>
    </xdr:from>
    <xdr:to>
      <xdr:col>102</xdr:col>
      <xdr:colOff>114300</xdr:colOff>
      <xdr:row>109</xdr:row>
      <xdr:rowOff>19050</xdr:rowOff>
    </xdr:to>
    <xdr:cxnSp macro="">
      <xdr:nvCxnSpPr>
        <xdr:cNvPr id="826" name="直線コネクタ 825"/>
        <xdr:cNvCxnSpPr/>
      </xdr:nvCxnSpPr>
      <xdr:spPr>
        <a:xfrm>
          <a:off x="18656300" y="186907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45556</xdr:rowOff>
    </xdr:from>
    <xdr:ext cx="469744" cy="259045"/>
    <xdr:sp macro="" textlink="">
      <xdr:nvSpPr>
        <xdr:cNvPr id="827" name="n_1aveValue【公民館】&#10;一人当たり面積"/>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828" name="n_2aveValue【公民館】&#10;一人当たり面積"/>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29"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830" name="n_4aveValue【公民館】&#10;一人当たり面積"/>
        <xdr:cNvSpPr txBox="1"/>
      </xdr:nvSpPr>
      <xdr:spPr>
        <a:xfrm>
          <a:off x="18421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60977</xdr:rowOff>
    </xdr:from>
    <xdr:ext cx="469744" cy="259045"/>
    <xdr:sp macro="" textlink="">
      <xdr:nvSpPr>
        <xdr:cNvPr id="831" name="n_1mainValue【公民館】&#10;一人当たり面積"/>
        <xdr:cNvSpPr txBox="1"/>
      </xdr:nvSpPr>
      <xdr:spPr>
        <a:xfrm>
          <a:off x="210757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60977</xdr:rowOff>
    </xdr:from>
    <xdr:ext cx="469744" cy="259045"/>
    <xdr:sp macro="" textlink="">
      <xdr:nvSpPr>
        <xdr:cNvPr id="832" name="n_2mainValue【公民館】&#10;一人当たり面積"/>
        <xdr:cNvSpPr txBox="1"/>
      </xdr:nvSpPr>
      <xdr:spPr>
        <a:xfrm>
          <a:off x="20199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60977</xdr:rowOff>
    </xdr:from>
    <xdr:ext cx="469744" cy="259045"/>
    <xdr:sp macro="" textlink="">
      <xdr:nvSpPr>
        <xdr:cNvPr id="833" name="n_3mainValue【公民館】&#10;一人当たり面積"/>
        <xdr:cNvSpPr txBox="1"/>
      </xdr:nvSpPr>
      <xdr:spPr>
        <a:xfrm>
          <a:off x="19310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44648</xdr:rowOff>
    </xdr:from>
    <xdr:ext cx="469744" cy="259045"/>
    <xdr:sp macro="" textlink="">
      <xdr:nvSpPr>
        <xdr:cNvPr id="834" name="n_4mainValue【公民館】&#10;一人当たり面積"/>
        <xdr:cNvSpPr txBox="1"/>
      </xdr:nvSpPr>
      <xdr:spPr>
        <a:xfrm>
          <a:off x="184214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5" name="正方形/長方形 8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6" name="正方形/長方形 8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7" name="テキスト ボックス 8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すべての類型において、老朽化により有形固定資産減価償却率は類似団体を上回っており、再編整備の必要性を確認したところである。平成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月に「松戸市公共施設等総合管理計画」を、平成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月には、「</a:t>
          </a:r>
          <a:r>
            <a:rPr kumimoji="1" lang="ja-JP" altLang="ja-JP" sz="1100" b="0">
              <a:solidFill>
                <a:schemeClr val="dk1"/>
              </a:solidFill>
              <a:effectLst/>
              <a:latin typeface="+mn-lt"/>
              <a:ea typeface="+mn-ea"/>
              <a:cs typeface="+mn-cs"/>
            </a:rPr>
            <a:t>松戸市公共施設再編整備基本計画」を策定したところである。その中で、①</a:t>
          </a:r>
          <a:r>
            <a:rPr kumimoji="1" lang="ja-JP" altLang="ja-JP" sz="1100">
              <a:solidFill>
                <a:schemeClr val="dk1"/>
              </a:solidFill>
              <a:effectLst/>
              <a:latin typeface="+mn-lt"/>
              <a:ea typeface="+mn-ea"/>
              <a:cs typeface="+mn-cs"/>
            </a:rPr>
            <a:t>将来的な人口動向に配慮し、公共施設の利便性を高めつつ、公共施設の延床面積の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割以上を占める教育施設の適正規模化や多機能化により、総量の最適化を図る、②既存公共施設は、建物性能や施設機能等に着目するだけでなく、コミュニティや人口構成等の地域性も考慮し、地域ごとの公共施設の適正量と機能を見極めた上で、適正配置を図る、③新規の施設は、既存施設の有効活用や民間施設の活用等の検討も行った上で、新たな政策課題や地区別の人口動向等から必要と認められる場合には整備を行う、④公共施設の再編整備により生じた余剰資産は、他の用途への活用を検討した上で、今後利用見込みのない建物・用地は、良好なコミュニティの維持に配慮した貸付け・売却などを実施し、有効活用を図る、という基本方針を掲げた。また今後の展開として、各施設の具体的な対策内容、実施時期及び対策費用（コスト）を定めた「個別施設計画（案）」を策定する予定である。これらの各種計画に基づき、公共</a:t>
          </a:r>
          <a:r>
            <a:rPr kumimoji="1" lang="ja-JP" altLang="ja-JP" sz="1100" b="0">
              <a:solidFill>
                <a:schemeClr val="dk1"/>
              </a:solidFill>
              <a:effectLst/>
              <a:latin typeface="+mn-lt"/>
              <a:ea typeface="+mn-ea"/>
              <a:cs typeface="+mn-cs"/>
            </a:rPr>
            <a:t>施設の総量の最適化や適正配置を図るとともに、財政的な負担を十分に考慮しながら、各類型について具体的な再編整備を検討していきたい。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498,473
481,121
61.38
156,340,824
150,134,908
5,763,158
87,376,255
121,657,711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151147</xdr:rowOff>
    </xdr:from>
    <xdr:ext cx="405111" cy="259045"/>
    <xdr:sp macro="" textlink="">
      <xdr:nvSpPr>
        <xdr:cNvPr id="60" name="【図書館】&#10;有形固定資産減価償却率平均値テキスト"/>
        <xdr:cNvSpPr txBox="1"/>
      </xdr:nvSpPr>
      <xdr:spPr>
        <a:xfrm>
          <a:off x="4673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66548</xdr:rowOff>
    </xdr:from>
    <xdr:to>
      <xdr:col>24</xdr:col>
      <xdr:colOff>114300</xdr:colOff>
      <xdr:row>41</xdr:row>
      <xdr:rowOff>168148</xdr:rowOff>
    </xdr:to>
    <xdr:sp macro="" textlink="">
      <xdr:nvSpPr>
        <xdr:cNvPr id="71" name="楕円 70"/>
        <xdr:cNvSpPr/>
      </xdr:nvSpPr>
      <xdr:spPr>
        <a:xfrm>
          <a:off x="45847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152925</xdr:rowOff>
    </xdr:from>
    <xdr:ext cx="405111" cy="259045"/>
    <xdr:sp macro="" textlink="">
      <xdr:nvSpPr>
        <xdr:cNvPr id="72" name="【図書館】&#10;有形固定資産減価償却率該当値テキスト"/>
        <xdr:cNvSpPr txBox="1"/>
      </xdr:nvSpPr>
      <xdr:spPr>
        <a:xfrm>
          <a:off x="4673600" y="7010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18542</xdr:rowOff>
    </xdr:from>
    <xdr:to>
      <xdr:col>20</xdr:col>
      <xdr:colOff>38100</xdr:colOff>
      <xdr:row>41</xdr:row>
      <xdr:rowOff>120142</xdr:rowOff>
    </xdr:to>
    <xdr:sp macro="" textlink="">
      <xdr:nvSpPr>
        <xdr:cNvPr id="73" name="楕円 72"/>
        <xdr:cNvSpPr/>
      </xdr:nvSpPr>
      <xdr:spPr>
        <a:xfrm>
          <a:off x="3746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69342</xdr:rowOff>
    </xdr:from>
    <xdr:to>
      <xdr:col>24</xdr:col>
      <xdr:colOff>63500</xdr:colOff>
      <xdr:row>41</xdr:row>
      <xdr:rowOff>117348</xdr:rowOff>
    </xdr:to>
    <xdr:cxnSp macro="">
      <xdr:nvCxnSpPr>
        <xdr:cNvPr id="74" name="直線コネクタ 73"/>
        <xdr:cNvCxnSpPr/>
      </xdr:nvCxnSpPr>
      <xdr:spPr>
        <a:xfrm>
          <a:off x="3797300" y="709879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123698</xdr:rowOff>
    </xdr:from>
    <xdr:to>
      <xdr:col>15</xdr:col>
      <xdr:colOff>101600</xdr:colOff>
      <xdr:row>41</xdr:row>
      <xdr:rowOff>53848</xdr:rowOff>
    </xdr:to>
    <xdr:sp macro="" textlink="">
      <xdr:nvSpPr>
        <xdr:cNvPr id="75" name="楕円 74"/>
        <xdr:cNvSpPr/>
      </xdr:nvSpPr>
      <xdr:spPr>
        <a:xfrm>
          <a:off x="2857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3048</xdr:rowOff>
    </xdr:from>
    <xdr:to>
      <xdr:col>19</xdr:col>
      <xdr:colOff>177800</xdr:colOff>
      <xdr:row>41</xdr:row>
      <xdr:rowOff>69342</xdr:rowOff>
    </xdr:to>
    <xdr:cxnSp macro="">
      <xdr:nvCxnSpPr>
        <xdr:cNvPr id="76" name="直線コネクタ 75"/>
        <xdr:cNvCxnSpPr/>
      </xdr:nvCxnSpPr>
      <xdr:spPr>
        <a:xfrm>
          <a:off x="2908300" y="703249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82550</xdr:rowOff>
    </xdr:from>
    <xdr:to>
      <xdr:col>10</xdr:col>
      <xdr:colOff>165100</xdr:colOff>
      <xdr:row>41</xdr:row>
      <xdr:rowOff>12700</xdr:rowOff>
    </xdr:to>
    <xdr:sp macro="" textlink="">
      <xdr:nvSpPr>
        <xdr:cNvPr id="77" name="楕円 76"/>
        <xdr:cNvSpPr/>
      </xdr:nvSpPr>
      <xdr:spPr>
        <a:xfrm>
          <a:off x="196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133350</xdr:rowOff>
    </xdr:from>
    <xdr:to>
      <xdr:col>15</xdr:col>
      <xdr:colOff>50800</xdr:colOff>
      <xdr:row>41</xdr:row>
      <xdr:rowOff>3048</xdr:rowOff>
    </xdr:to>
    <xdr:cxnSp macro="">
      <xdr:nvCxnSpPr>
        <xdr:cNvPr id="78" name="直線コネクタ 77"/>
        <xdr:cNvCxnSpPr/>
      </xdr:nvCxnSpPr>
      <xdr:spPr>
        <a:xfrm>
          <a:off x="2019300" y="699135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148844</xdr:rowOff>
    </xdr:from>
    <xdr:to>
      <xdr:col>6</xdr:col>
      <xdr:colOff>38100</xdr:colOff>
      <xdr:row>41</xdr:row>
      <xdr:rowOff>78994</xdr:rowOff>
    </xdr:to>
    <xdr:sp macro="" textlink="">
      <xdr:nvSpPr>
        <xdr:cNvPr id="79" name="楕円 78"/>
        <xdr:cNvSpPr/>
      </xdr:nvSpPr>
      <xdr:spPr>
        <a:xfrm>
          <a:off x="1079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133350</xdr:rowOff>
    </xdr:from>
    <xdr:to>
      <xdr:col>10</xdr:col>
      <xdr:colOff>114300</xdr:colOff>
      <xdr:row>41</xdr:row>
      <xdr:rowOff>28194</xdr:rowOff>
    </xdr:to>
    <xdr:cxnSp macro="">
      <xdr:nvCxnSpPr>
        <xdr:cNvPr id="80" name="直線コネクタ 79"/>
        <xdr:cNvCxnSpPr/>
      </xdr:nvCxnSpPr>
      <xdr:spPr>
        <a:xfrm flipV="1">
          <a:off x="1130300" y="699135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81"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82" name="n_2aveValue【図書館】&#10;有形固定資産減価償却率"/>
        <xdr:cNvSpPr txBox="1"/>
      </xdr:nvSpPr>
      <xdr:spPr>
        <a:xfrm>
          <a:off x="2705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3" name="n_3aveValue【図書館】&#10;有形固定資産減価償却率"/>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84" name="n_4aveValue【図書館】&#10;有形固定資産減価償却率"/>
        <xdr:cNvSpPr txBox="1"/>
      </xdr:nvSpPr>
      <xdr:spPr>
        <a:xfrm>
          <a:off x="927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111269</xdr:rowOff>
    </xdr:from>
    <xdr:ext cx="405111" cy="259045"/>
    <xdr:sp macro="" textlink="">
      <xdr:nvSpPr>
        <xdr:cNvPr id="85" name="n_1mainValue【図書館】&#10;有形固定資産減価償却率"/>
        <xdr:cNvSpPr txBox="1"/>
      </xdr:nvSpPr>
      <xdr:spPr>
        <a:xfrm>
          <a:off x="3582044" y="714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44975</xdr:rowOff>
    </xdr:from>
    <xdr:ext cx="405111" cy="259045"/>
    <xdr:sp macro="" textlink="">
      <xdr:nvSpPr>
        <xdr:cNvPr id="86" name="n_2mainValue【図書館】&#10;有形固定資産減価償却率"/>
        <xdr:cNvSpPr txBox="1"/>
      </xdr:nvSpPr>
      <xdr:spPr>
        <a:xfrm>
          <a:off x="2705744" y="707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3827</xdr:rowOff>
    </xdr:from>
    <xdr:ext cx="405111" cy="259045"/>
    <xdr:sp macro="" textlink="">
      <xdr:nvSpPr>
        <xdr:cNvPr id="87" name="n_3mainValue【図書館】&#10;有形固定資産減価償却率"/>
        <xdr:cNvSpPr txBox="1"/>
      </xdr:nvSpPr>
      <xdr:spPr>
        <a:xfrm>
          <a:off x="1816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70121</xdr:rowOff>
    </xdr:from>
    <xdr:ext cx="405111" cy="259045"/>
    <xdr:sp macro="" textlink="">
      <xdr:nvSpPr>
        <xdr:cNvPr id="88" name="n_4mainValue【図書館】&#10;有形固定資産減価償却率"/>
        <xdr:cNvSpPr txBox="1"/>
      </xdr:nvSpPr>
      <xdr:spPr>
        <a:xfrm>
          <a:off x="927744" y="709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10" name="直線コネクタ 109"/>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11"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12" name="直線コネクタ 111"/>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9" name="フローチャート: 判断 118"/>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20" name="フローチャート: 判断 119"/>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6" name="楕円 125"/>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134637</xdr:rowOff>
    </xdr:from>
    <xdr:ext cx="469744" cy="259045"/>
    <xdr:sp macro="" textlink="">
      <xdr:nvSpPr>
        <xdr:cNvPr id="127" name="【図書館】&#10;一人当たり面積該当値テキスト"/>
        <xdr:cNvSpPr txBox="1"/>
      </xdr:nvSpPr>
      <xdr:spPr>
        <a:xfrm>
          <a:off x="1051560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28" name="楕円 127"/>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99060</xdr:rowOff>
    </xdr:to>
    <xdr:cxnSp macro="">
      <xdr:nvCxnSpPr>
        <xdr:cNvPr id="129" name="直線コネクタ 128"/>
        <xdr:cNvCxnSpPr/>
      </xdr:nvCxnSpPr>
      <xdr:spPr>
        <a:xfrm>
          <a:off x="9639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48260</xdr:rowOff>
    </xdr:from>
    <xdr:to>
      <xdr:col>46</xdr:col>
      <xdr:colOff>38100</xdr:colOff>
      <xdr:row>40</xdr:row>
      <xdr:rowOff>149860</xdr:rowOff>
    </xdr:to>
    <xdr:sp macro="" textlink="">
      <xdr:nvSpPr>
        <xdr:cNvPr id="130" name="楕円 129"/>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99060</xdr:rowOff>
    </xdr:to>
    <xdr:cxnSp macro="">
      <xdr:nvCxnSpPr>
        <xdr:cNvPr id="131" name="直線コネクタ 130"/>
        <xdr:cNvCxnSpPr/>
      </xdr:nvCxnSpPr>
      <xdr:spPr>
        <a:xfrm>
          <a:off x="8750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48260</xdr:rowOff>
    </xdr:from>
    <xdr:to>
      <xdr:col>41</xdr:col>
      <xdr:colOff>101600</xdr:colOff>
      <xdr:row>40</xdr:row>
      <xdr:rowOff>149860</xdr:rowOff>
    </xdr:to>
    <xdr:sp macro="" textlink="">
      <xdr:nvSpPr>
        <xdr:cNvPr id="132" name="楕円 131"/>
        <xdr:cNvSpPr/>
      </xdr:nvSpPr>
      <xdr:spPr>
        <a:xfrm>
          <a:off x="781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99060</xdr:rowOff>
    </xdr:to>
    <xdr:cxnSp macro="">
      <xdr:nvCxnSpPr>
        <xdr:cNvPr id="133" name="直線コネクタ 132"/>
        <xdr:cNvCxnSpPr/>
      </xdr:nvCxnSpPr>
      <xdr:spPr>
        <a:xfrm>
          <a:off x="7861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93980</xdr:rowOff>
    </xdr:from>
    <xdr:to>
      <xdr:col>36</xdr:col>
      <xdr:colOff>165100</xdr:colOff>
      <xdr:row>41</xdr:row>
      <xdr:rowOff>24130</xdr:rowOff>
    </xdr:to>
    <xdr:sp macro="" textlink="">
      <xdr:nvSpPr>
        <xdr:cNvPr id="134" name="楕円 133"/>
        <xdr:cNvSpPr/>
      </xdr:nvSpPr>
      <xdr:spPr>
        <a:xfrm>
          <a:off x="692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99060</xdr:rowOff>
    </xdr:from>
    <xdr:to>
      <xdr:col>41</xdr:col>
      <xdr:colOff>50800</xdr:colOff>
      <xdr:row>40</xdr:row>
      <xdr:rowOff>144780</xdr:rowOff>
    </xdr:to>
    <xdr:cxnSp macro="">
      <xdr:nvCxnSpPr>
        <xdr:cNvPr id="135" name="直線コネクタ 134"/>
        <xdr:cNvCxnSpPr/>
      </xdr:nvCxnSpPr>
      <xdr:spPr>
        <a:xfrm flipV="1">
          <a:off x="6972300" y="6957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6"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7"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8"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39" name="n_4aveValue【図書館】&#10;一人当たり面積"/>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40" name="n_1mainValue【図書館】&#10;一人当たり面積"/>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140987</xdr:rowOff>
    </xdr:from>
    <xdr:ext cx="469744" cy="259045"/>
    <xdr:sp macro="" textlink="">
      <xdr:nvSpPr>
        <xdr:cNvPr id="141" name="n_2mainValue【図書館】&#10;一人当たり面積"/>
        <xdr:cNvSpPr txBox="1"/>
      </xdr:nvSpPr>
      <xdr:spPr>
        <a:xfrm>
          <a:off x="8515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140987</xdr:rowOff>
    </xdr:from>
    <xdr:ext cx="469744" cy="259045"/>
    <xdr:sp macro="" textlink="">
      <xdr:nvSpPr>
        <xdr:cNvPr id="142" name="n_3mainValue【図書館】&#10;一人当たり面積"/>
        <xdr:cNvSpPr txBox="1"/>
      </xdr:nvSpPr>
      <xdr:spPr>
        <a:xfrm>
          <a:off x="7626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15257</xdr:rowOff>
    </xdr:from>
    <xdr:ext cx="469744" cy="259045"/>
    <xdr:sp macro="" textlink="">
      <xdr:nvSpPr>
        <xdr:cNvPr id="143" name="n_4mainValue【図書館】&#10;一人当たり面積"/>
        <xdr:cNvSpPr txBox="1"/>
      </xdr:nvSpPr>
      <xdr:spPr>
        <a:xfrm>
          <a:off x="6737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8" name="直線コネクタ 167"/>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71"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2" name="直線コネクタ 171"/>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73"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74" name="フローチャート: 判断 17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75" name="フローチャート: 判断 17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6" name="フローチャート: 判断 175"/>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7" name="フローチャート: 判断 176"/>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8" name="フローチャート: 判断 177"/>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111125</xdr:rowOff>
    </xdr:from>
    <xdr:to>
      <xdr:col>24</xdr:col>
      <xdr:colOff>114300</xdr:colOff>
      <xdr:row>62</xdr:row>
      <xdr:rowOff>41275</xdr:rowOff>
    </xdr:to>
    <xdr:sp macro="" textlink="">
      <xdr:nvSpPr>
        <xdr:cNvPr id="184" name="楕円 183"/>
        <xdr:cNvSpPr/>
      </xdr:nvSpPr>
      <xdr:spPr>
        <a:xfrm>
          <a:off x="4584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89552</xdr:rowOff>
    </xdr:from>
    <xdr:ext cx="405111" cy="259045"/>
    <xdr:sp macro="" textlink="">
      <xdr:nvSpPr>
        <xdr:cNvPr id="185" name="【体育館・プール】&#10;有形固定資産減価償却率該当値テキスト"/>
        <xdr:cNvSpPr txBox="1"/>
      </xdr:nvSpPr>
      <xdr:spPr>
        <a:xfrm>
          <a:off x="4673600"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78740</xdr:rowOff>
    </xdr:from>
    <xdr:to>
      <xdr:col>20</xdr:col>
      <xdr:colOff>38100</xdr:colOff>
      <xdr:row>62</xdr:row>
      <xdr:rowOff>8890</xdr:rowOff>
    </xdr:to>
    <xdr:sp macro="" textlink="">
      <xdr:nvSpPr>
        <xdr:cNvPr id="186" name="楕円 185"/>
        <xdr:cNvSpPr/>
      </xdr:nvSpPr>
      <xdr:spPr>
        <a:xfrm>
          <a:off x="3746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129540</xdr:rowOff>
    </xdr:from>
    <xdr:to>
      <xdr:col>24</xdr:col>
      <xdr:colOff>63500</xdr:colOff>
      <xdr:row>61</xdr:row>
      <xdr:rowOff>161925</xdr:rowOff>
    </xdr:to>
    <xdr:cxnSp macro="">
      <xdr:nvCxnSpPr>
        <xdr:cNvPr id="187" name="直線コネクタ 186"/>
        <xdr:cNvCxnSpPr/>
      </xdr:nvCxnSpPr>
      <xdr:spPr>
        <a:xfrm>
          <a:off x="3797300" y="105879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13970</xdr:rowOff>
    </xdr:from>
    <xdr:to>
      <xdr:col>15</xdr:col>
      <xdr:colOff>101600</xdr:colOff>
      <xdr:row>61</xdr:row>
      <xdr:rowOff>115570</xdr:rowOff>
    </xdr:to>
    <xdr:sp macro="" textlink="">
      <xdr:nvSpPr>
        <xdr:cNvPr id="188" name="楕円 187"/>
        <xdr:cNvSpPr/>
      </xdr:nvSpPr>
      <xdr:spPr>
        <a:xfrm>
          <a:off x="2857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64770</xdr:rowOff>
    </xdr:from>
    <xdr:to>
      <xdr:col>19</xdr:col>
      <xdr:colOff>177800</xdr:colOff>
      <xdr:row>61</xdr:row>
      <xdr:rowOff>129540</xdr:rowOff>
    </xdr:to>
    <xdr:cxnSp macro="">
      <xdr:nvCxnSpPr>
        <xdr:cNvPr id="189" name="直線コネクタ 188"/>
        <xdr:cNvCxnSpPr/>
      </xdr:nvCxnSpPr>
      <xdr:spPr>
        <a:xfrm>
          <a:off x="2908300" y="105232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90" name="楕円 189"/>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64770</xdr:rowOff>
    </xdr:to>
    <xdr:cxnSp macro="">
      <xdr:nvCxnSpPr>
        <xdr:cNvPr id="191" name="直線コネクタ 190"/>
        <xdr:cNvCxnSpPr/>
      </xdr:nvCxnSpPr>
      <xdr:spPr>
        <a:xfrm>
          <a:off x="2019300" y="10481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31115</xdr:rowOff>
    </xdr:from>
    <xdr:to>
      <xdr:col>6</xdr:col>
      <xdr:colOff>38100</xdr:colOff>
      <xdr:row>60</xdr:row>
      <xdr:rowOff>132715</xdr:rowOff>
    </xdr:to>
    <xdr:sp macro="" textlink="">
      <xdr:nvSpPr>
        <xdr:cNvPr id="192" name="楕円 191"/>
        <xdr:cNvSpPr/>
      </xdr:nvSpPr>
      <xdr:spPr>
        <a:xfrm>
          <a:off x="1079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81915</xdr:rowOff>
    </xdr:from>
    <xdr:to>
      <xdr:col>10</xdr:col>
      <xdr:colOff>114300</xdr:colOff>
      <xdr:row>61</xdr:row>
      <xdr:rowOff>22860</xdr:rowOff>
    </xdr:to>
    <xdr:cxnSp macro="">
      <xdr:nvCxnSpPr>
        <xdr:cNvPr id="193" name="直線コネクタ 192"/>
        <xdr:cNvCxnSpPr/>
      </xdr:nvCxnSpPr>
      <xdr:spPr>
        <a:xfrm>
          <a:off x="1130300" y="1036891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94"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95"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96" name="n_3ave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97" name="n_4aveValue【体育館・プール】&#10;有形固定資産減価償却率"/>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xdr:rowOff>
    </xdr:from>
    <xdr:ext cx="405111" cy="259045"/>
    <xdr:sp macro="" textlink="">
      <xdr:nvSpPr>
        <xdr:cNvPr id="198" name="n_1mainValue【体育館・プール】&#10;有形固定資産減価償却率"/>
        <xdr:cNvSpPr txBox="1"/>
      </xdr:nvSpPr>
      <xdr:spPr>
        <a:xfrm>
          <a:off x="3582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106697</xdr:rowOff>
    </xdr:from>
    <xdr:ext cx="405111" cy="259045"/>
    <xdr:sp macro="" textlink="">
      <xdr:nvSpPr>
        <xdr:cNvPr id="199" name="n_2mainValue【体育館・プール】&#10;有形固定資産減価償却率"/>
        <xdr:cNvSpPr txBox="1"/>
      </xdr:nvSpPr>
      <xdr:spPr>
        <a:xfrm>
          <a:off x="2705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0" name="n_3mainValue【体育館・プー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201" name="n_4mainValue【体育館・プール】&#10;有形固定資産減価償却率"/>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23" name="直線コネクタ 222"/>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24"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25" name="直線コネクタ 224"/>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26"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27" name="直線コネクタ 226"/>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28" name="【体育館・プール】&#10;一人当たり面積平均値テキスト"/>
        <xdr:cNvSpPr txBox="1"/>
      </xdr:nvSpPr>
      <xdr:spPr>
        <a:xfrm>
          <a:off x="105156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9" name="フローチャート: 判断 228"/>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0" name="フローチャート: 判断 229"/>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1" name="フローチャート: 判断 230"/>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32" name="フローチャート: 判断 231"/>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33" name="フローチャート: 判断 232"/>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xdr:rowOff>
    </xdr:from>
    <xdr:to>
      <xdr:col>55</xdr:col>
      <xdr:colOff>50800</xdr:colOff>
      <xdr:row>62</xdr:row>
      <xdr:rowOff>114808</xdr:rowOff>
    </xdr:to>
    <xdr:sp macro="" textlink="">
      <xdr:nvSpPr>
        <xdr:cNvPr id="239" name="楕円 238"/>
        <xdr:cNvSpPr/>
      </xdr:nvSpPr>
      <xdr:spPr>
        <a:xfrm>
          <a:off x="10426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163085</xdr:rowOff>
    </xdr:from>
    <xdr:ext cx="469744" cy="259045"/>
    <xdr:sp macro="" textlink="">
      <xdr:nvSpPr>
        <xdr:cNvPr id="240" name="【体育館・プール】&#10;一人当たり面積該当値テキスト"/>
        <xdr:cNvSpPr txBox="1"/>
      </xdr:nvSpPr>
      <xdr:spPr>
        <a:xfrm>
          <a:off x="10515600"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xdr:rowOff>
    </xdr:from>
    <xdr:to>
      <xdr:col>50</xdr:col>
      <xdr:colOff>165100</xdr:colOff>
      <xdr:row>62</xdr:row>
      <xdr:rowOff>110236</xdr:rowOff>
    </xdr:to>
    <xdr:sp macro="" textlink="">
      <xdr:nvSpPr>
        <xdr:cNvPr id="241" name="楕円 240"/>
        <xdr:cNvSpPr/>
      </xdr:nvSpPr>
      <xdr:spPr>
        <a:xfrm>
          <a:off x="9588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59436</xdr:rowOff>
    </xdr:from>
    <xdr:to>
      <xdr:col>55</xdr:col>
      <xdr:colOff>0</xdr:colOff>
      <xdr:row>62</xdr:row>
      <xdr:rowOff>64008</xdr:rowOff>
    </xdr:to>
    <xdr:cxnSp macro="">
      <xdr:nvCxnSpPr>
        <xdr:cNvPr id="242" name="直線コネクタ 241"/>
        <xdr:cNvCxnSpPr/>
      </xdr:nvCxnSpPr>
      <xdr:spPr>
        <a:xfrm>
          <a:off x="9639300" y="10689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95504</xdr:rowOff>
    </xdr:from>
    <xdr:to>
      <xdr:col>46</xdr:col>
      <xdr:colOff>38100</xdr:colOff>
      <xdr:row>63</xdr:row>
      <xdr:rowOff>25654</xdr:rowOff>
    </xdr:to>
    <xdr:sp macro="" textlink="">
      <xdr:nvSpPr>
        <xdr:cNvPr id="243" name="楕円 242"/>
        <xdr:cNvSpPr/>
      </xdr:nvSpPr>
      <xdr:spPr>
        <a:xfrm>
          <a:off x="8699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59436</xdr:rowOff>
    </xdr:from>
    <xdr:to>
      <xdr:col>50</xdr:col>
      <xdr:colOff>114300</xdr:colOff>
      <xdr:row>62</xdr:row>
      <xdr:rowOff>146304</xdr:rowOff>
    </xdr:to>
    <xdr:cxnSp macro="">
      <xdr:nvCxnSpPr>
        <xdr:cNvPr id="244" name="直線コネクタ 243"/>
        <xdr:cNvCxnSpPr/>
      </xdr:nvCxnSpPr>
      <xdr:spPr>
        <a:xfrm flipV="1">
          <a:off x="8750300" y="106893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95504</xdr:rowOff>
    </xdr:from>
    <xdr:to>
      <xdr:col>41</xdr:col>
      <xdr:colOff>101600</xdr:colOff>
      <xdr:row>63</xdr:row>
      <xdr:rowOff>25654</xdr:rowOff>
    </xdr:to>
    <xdr:sp macro="" textlink="">
      <xdr:nvSpPr>
        <xdr:cNvPr id="245" name="楕円 244"/>
        <xdr:cNvSpPr/>
      </xdr:nvSpPr>
      <xdr:spPr>
        <a:xfrm>
          <a:off x="7810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146304</xdr:rowOff>
    </xdr:from>
    <xdr:to>
      <xdr:col>45</xdr:col>
      <xdr:colOff>177800</xdr:colOff>
      <xdr:row>62</xdr:row>
      <xdr:rowOff>146304</xdr:rowOff>
    </xdr:to>
    <xdr:cxnSp macro="">
      <xdr:nvCxnSpPr>
        <xdr:cNvPr id="246" name="直線コネクタ 245"/>
        <xdr:cNvCxnSpPr/>
      </xdr:nvCxnSpPr>
      <xdr:spPr>
        <a:xfrm>
          <a:off x="7861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86360</xdr:rowOff>
    </xdr:from>
    <xdr:to>
      <xdr:col>36</xdr:col>
      <xdr:colOff>165100</xdr:colOff>
      <xdr:row>63</xdr:row>
      <xdr:rowOff>16510</xdr:rowOff>
    </xdr:to>
    <xdr:sp macro="" textlink="">
      <xdr:nvSpPr>
        <xdr:cNvPr id="247" name="楕円 246"/>
        <xdr:cNvSpPr/>
      </xdr:nvSpPr>
      <xdr:spPr>
        <a:xfrm>
          <a:off x="692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137160</xdr:rowOff>
    </xdr:from>
    <xdr:to>
      <xdr:col>41</xdr:col>
      <xdr:colOff>50800</xdr:colOff>
      <xdr:row>62</xdr:row>
      <xdr:rowOff>146304</xdr:rowOff>
    </xdr:to>
    <xdr:cxnSp macro="">
      <xdr:nvCxnSpPr>
        <xdr:cNvPr id="248" name="直線コネクタ 247"/>
        <xdr:cNvCxnSpPr/>
      </xdr:nvCxnSpPr>
      <xdr:spPr>
        <a:xfrm>
          <a:off x="6972300" y="10767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9"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0"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51" name="n_3aveValue【体育館・プール】&#10;一人当たり面積"/>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52" name="n_4aveValue【体育館・プール】&#10;一人当たり面積"/>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101363</xdr:rowOff>
    </xdr:from>
    <xdr:ext cx="469744" cy="259045"/>
    <xdr:sp macro="" textlink="">
      <xdr:nvSpPr>
        <xdr:cNvPr id="253" name="n_1mainValue【体育館・プール】&#10;一人当たり面積"/>
        <xdr:cNvSpPr txBox="1"/>
      </xdr:nvSpPr>
      <xdr:spPr>
        <a:xfrm>
          <a:off x="9391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16781</xdr:rowOff>
    </xdr:from>
    <xdr:ext cx="469744" cy="259045"/>
    <xdr:sp macro="" textlink="">
      <xdr:nvSpPr>
        <xdr:cNvPr id="254" name="n_2mainValue【体育館・プール】&#10;一人当たり面積"/>
        <xdr:cNvSpPr txBox="1"/>
      </xdr:nvSpPr>
      <xdr:spPr>
        <a:xfrm>
          <a:off x="8515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16781</xdr:rowOff>
    </xdr:from>
    <xdr:ext cx="469744" cy="259045"/>
    <xdr:sp macro="" textlink="">
      <xdr:nvSpPr>
        <xdr:cNvPr id="255" name="n_3mainValue【体育館・プール】&#10;一人当たり面積"/>
        <xdr:cNvSpPr txBox="1"/>
      </xdr:nvSpPr>
      <xdr:spPr>
        <a:xfrm>
          <a:off x="7626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7637</xdr:rowOff>
    </xdr:from>
    <xdr:ext cx="469744" cy="259045"/>
    <xdr:sp macro="" textlink="">
      <xdr:nvSpPr>
        <xdr:cNvPr id="256" name="n_4mainValue【体育館・プール】&#10;一人当たり面積"/>
        <xdr:cNvSpPr txBox="1"/>
      </xdr:nvSpPr>
      <xdr:spPr>
        <a:xfrm>
          <a:off x="6737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9" name="テキスト ボックス 26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9" name="テキスト ボックス 27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82" name="直線コネクタ 281"/>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83"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84" name="直線コネクタ 283"/>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85"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86" name="直線コネクタ 285"/>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87" name="【福祉施設】&#10;有形固定資産減価償却率平均値テキスト"/>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88" name="フローチャート: 判断 287"/>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89" name="フローチャート: 判断 288"/>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0" name="フローチャート: 判断 289"/>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1" name="フローチャート: 判断 290"/>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92" name="フローチャート: 判断 291"/>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98" name="楕円 297"/>
        <xdr:cNvSpPr/>
      </xdr:nvSpPr>
      <xdr:spPr>
        <a:xfrm>
          <a:off x="45847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164935</xdr:rowOff>
    </xdr:from>
    <xdr:ext cx="405111" cy="259045"/>
    <xdr:sp macro="" textlink="">
      <xdr:nvSpPr>
        <xdr:cNvPr id="299" name="【福祉施設】&#10;有形固定資産減価償却率該当値テキスト"/>
        <xdr:cNvSpPr txBox="1"/>
      </xdr:nvSpPr>
      <xdr:spPr>
        <a:xfrm>
          <a:off x="4673600"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160382</xdr:rowOff>
    </xdr:from>
    <xdr:to>
      <xdr:col>20</xdr:col>
      <xdr:colOff>38100</xdr:colOff>
      <xdr:row>83</xdr:row>
      <xdr:rowOff>90532</xdr:rowOff>
    </xdr:to>
    <xdr:sp macro="" textlink="">
      <xdr:nvSpPr>
        <xdr:cNvPr id="300" name="楕円 299"/>
        <xdr:cNvSpPr/>
      </xdr:nvSpPr>
      <xdr:spPr>
        <a:xfrm>
          <a:off x="3746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39732</xdr:rowOff>
    </xdr:from>
    <xdr:to>
      <xdr:col>24</xdr:col>
      <xdr:colOff>63500</xdr:colOff>
      <xdr:row>83</xdr:row>
      <xdr:rowOff>65858</xdr:rowOff>
    </xdr:to>
    <xdr:cxnSp macro="">
      <xdr:nvCxnSpPr>
        <xdr:cNvPr id="301" name="直線コネクタ 300"/>
        <xdr:cNvCxnSpPr/>
      </xdr:nvCxnSpPr>
      <xdr:spPr>
        <a:xfrm>
          <a:off x="3797300" y="14270082"/>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140788</xdr:rowOff>
    </xdr:from>
    <xdr:to>
      <xdr:col>15</xdr:col>
      <xdr:colOff>101600</xdr:colOff>
      <xdr:row>83</xdr:row>
      <xdr:rowOff>70938</xdr:rowOff>
    </xdr:to>
    <xdr:sp macro="" textlink="">
      <xdr:nvSpPr>
        <xdr:cNvPr id="302" name="楕円 301"/>
        <xdr:cNvSpPr/>
      </xdr:nvSpPr>
      <xdr:spPr>
        <a:xfrm>
          <a:off x="2857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20138</xdr:rowOff>
    </xdr:from>
    <xdr:to>
      <xdr:col>19</xdr:col>
      <xdr:colOff>177800</xdr:colOff>
      <xdr:row>83</xdr:row>
      <xdr:rowOff>39732</xdr:rowOff>
    </xdr:to>
    <xdr:cxnSp macro="">
      <xdr:nvCxnSpPr>
        <xdr:cNvPr id="303" name="直線コネクタ 302"/>
        <xdr:cNvCxnSpPr/>
      </xdr:nvCxnSpPr>
      <xdr:spPr>
        <a:xfrm>
          <a:off x="2908300" y="142504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109764</xdr:rowOff>
    </xdr:from>
    <xdr:to>
      <xdr:col>10</xdr:col>
      <xdr:colOff>165100</xdr:colOff>
      <xdr:row>84</xdr:row>
      <xdr:rowOff>39914</xdr:rowOff>
    </xdr:to>
    <xdr:sp macro="" textlink="">
      <xdr:nvSpPr>
        <xdr:cNvPr id="304" name="楕円 303"/>
        <xdr:cNvSpPr/>
      </xdr:nvSpPr>
      <xdr:spPr>
        <a:xfrm>
          <a:off x="1968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20138</xdr:rowOff>
    </xdr:from>
    <xdr:to>
      <xdr:col>15</xdr:col>
      <xdr:colOff>50800</xdr:colOff>
      <xdr:row>83</xdr:row>
      <xdr:rowOff>160564</xdr:rowOff>
    </xdr:to>
    <xdr:cxnSp macro="">
      <xdr:nvCxnSpPr>
        <xdr:cNvPr id="305" name="直線コネクタ 304"/>
        <xdr:cNvCxnSpPr/>
      </xdr:nvCxnSpPr>
      <xdr:spPr>
        <a:xfrm flipV="1">
          <a:off x="2019300" y="14250488"/>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108131</xdr:rowOff>
    </xdr:from>
    <xdr:to>
      <xdr:col>6</xdr:col>
      <xdr:colOff>38100</xdr:colOff>
      <xdr:row>83</xdr:row>
      <xdr:rowOff>38281</xdr:rowOff>
    </xdr:to>
    <xdr:sp macro="" textlink="">
      <xdr:nvSpPr>
        <xdr:cNvPr id="306" name="楕円 305"/>
        <xdr:cNvSpPr/>
      </xdr:nvSpPr>
      <xdr:spPr>
        <a:xfrm>
          <a:off x="1079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158931</xdr:rowOff>
    </xdr:from>
    <xdr:to>
      <xdr:col>10</xdr:col>
      <xdr:colOff>114300</xdr:colOff>
      <xdr:row>83</xdr:row>
      <xdr:rowOff>160564</xdr:rowOff>
    </xdr:to>
    <xdr:cxnSp macro="">
      <xdr:nvCxnSpPr>
        <xdr:cNvPr id="307" name="直線コネクタ 306"/>
        <xdr:cNvCxnSpPr/>
      </xdr:nvCxnSpPr>
      <xdr:spPr>
        <a:xfrm>
          <a:off x="1130300" y="14217831"/>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12354</xdr:rowOff>
    </xdr:from>
    <xdr:ext cx="405111" cy="259045"/>
    <xdr:sp macro="" textlink="">
      <xdr:nvSpPr>
        <xdr:cNvPr id="308" name="n_1aveValue【福祉施設】&#10;有形固定資産減価償却率"/>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09" name="n_2ave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0"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311" name="n_4aveValue【福祉施設】&#10;有形固定資産減価償却率"/>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81659</xdr:rowOff>
    </xdr:from>
    <xdr:ext cx="405111" cy="259045"/>
    <xdr:sp macro="" textlink="">
      <xdr:nvSpPr>
        <xdr:cNvPr id="312" name="n_1mainValue【福祉施設】&#10;有形固定資産減価償却率"/>
        <xdr:cNvSpPr txBox="1"/>
      </xdr:nvSpPr>
      <xdr:spPr>
        <a:xfrm>
          <a:off x="3582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62065</xdr:rowOff>
    </xdr:from>
    <xdr:ext cx="405111" cy="259045"/>
    <xdr:sp macro="" textlink="">
      <xdr:nvSpPr>
        <xdr:cNvPr id="313" name="n_2mainValue【福祉施設】&#10;有形固定資産減価償却率"/>
        <xdr:cNvSpPr txBox="1"/>
      </xdr:nvSpPr>
      <xdr:spPr>
        <a:xfrm>
          <a:off x="2705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31041</xdr:rowOff>
    </xdr:from>
    <xdr:ext cx="405111" cy="259045"/>
    <xdr:sp macro="" textlink="">
      <xdr:nvSpPr>
        <xdr:cNvPr id="314" name="n_3mainValue【福祉施設】&#10;有形固定資産減価償却率"/>
        <xdr:cNvSpPr txBox="1"/>
      </xdr:nvSpPr>
      <xdr:spPr>
        <a:xfrm>
          <a:off x="1816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29408</xdr:rowOff>
    </xdr:from>
    <xdr:ext cx="405111" cy="259045"/>
    <xdr:sp macro="" textlink="">
      <xdr:nvSpPr>
        <xdr:cNvPr id="315" name="n_4mainValue【福祉施設】&#10;有形固定資産減価償却率"/>
        <xdr:cNvSpPr txBox="1"/>
      </xdr:nvSpPr>
      <xdr:spPr>
        <a:xfrm>
          <a:off x="927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39" name="直線コネクタ 338"/>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0"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1" name="直線コネクタ 340"/>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42"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43" name="直線コネクタ 342"/>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4"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5" name="フローチャート: 判断 344"/>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46" name="フローチャート: 判断 345"/>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47" name="フローチャート: 判断 346"/>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48" name="フローチャート: 判断 347"/>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49" name="フローチャート: 判断 348"/>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38100</xdr:rowOff>
    </xdr:from>
    <xdr:to>
      <xdr:col>55</xdr:col>
      <xdr:colOff>50800</xdr:colOff>
      <xdr:row>84</xdr:row>
      <xdr:rowOff>139700</xdr:rowOff>
    </xdr:to>
    <xdr:sp macro="" textlink="">
      <xdr:nvSpPr>
        <xdr:cNvPr id="355" name="楕円 354"/>
        <xdr:cNvSpPr/>
      </xdr:nvSpPr>
      <xdr:spPr>
        <a:xfrm>
          <a:off x="104267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56" name="【福祉施設】&#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38100</xdr:rowOff>
    </xdr:from>
    <xdr:to>
      <xdr:col>50</xdr:col>
      <xdr:colOff>165100</xdr:colOff>
      <xdr:row>84</xdr:row>
      <xdr:rowOff>139700</xdr:rowOff>
    </xdr:to>
    <xdr:sp macro="" textlink="">
      <xdr:nvSpPr>
        <xdr:cNvPr id="357" name="楕円 356"/>
        <xdr:cNvSpPr/>
      </xdr:nvSpPr>
      <xdr:spPr>
        <a:xfrm>
          <a:off x="9588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88900</xdr:rowOff>
    </xdr:from>
    <xdr:to>
      <xdr:col>55</xdr:col>
      <xdr:colOff>0</xdr:colOff>
      <xdr:row>84</xdr:row>
      <xdr:rowOff>88900</xdr:rowOff>
    </xdr:to>
    <xdr:cxnSp macro="">
      <xdr:nvCxnSpPr>
        <xdr:cNvPr id="358" name="直線コネクタ 357"/>
        <xdr:cNvCxnSpPr/>
      </xdr:nvCxnSpPr>
      <xdr:spPr>
        <a:xfrm>
          <a:off x="9639300" y="1449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59" name="楕円 358"/>
        <xdr:cNvSpPr/>
      </xdr:nvSpPr>
      <xdr:spPr>
        <a:xfrm>
          <a:off x="869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88900</xdr:rowOff>
    </xdr:to>
    <xdr:cxnSp macro="">
      <xdr:nvCxnSpPr>
        <xdr:cNvPr id="360" name="直線コネクタ 359"/>
        <xdr:cNvCxnSpPr/>
      </xdr:nvCxnSpPr>
      <xdr:spPr>
        <a:xfrm>
          <a:off x="8750300" y="1447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146050</xdr:rowOff>
    </xdr:from>
    <xdr:to>
      <xdr:col>41</xdr:col>
      <xdr:colOff>101600</xdr:colOff>
      <xdr:row>86</xdr:row>
      <xdr:rowOff>76200</xdr:rowOff>
    </xdr:to>
    <xdr:sp macro="" textlink="">
      <xdr:nvSpPr>
        <xdr:cNvPr id="361" name="楕円 360"/>
        <xdr:cNvSpPr/>
      </xdr:nvSpPr>
      <xdr:spPr>
        <a:xfrm>
          <a:off x="7810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86</xdr:row>
      <xdr:rowOff>25400</xdr:rowOff>
    </xdr:to>
    <xdr:cxnSp macro="">
      <xdr:nvCxnSpPr>
        <xdr:cNvPr id="362" name="直線コネクタ 361"/>
        <xdr:cNvCxnSpPr/>
      </xdr:nvCxnSpPr>
      <xdr:spPr>
        <a:xfrm flipV="1">
          <a:off x="7861300" y="14478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133350</xdr:rowOff>
    </xdr:from>
    <xdr:to>
      <xdr:col>36</xdr:col>
      <xdr:colOff>165100</xdr:colOff>
      <xdr:row>86</xdr:row>
      <xdr:rowOff>63500</xdr:rowOff>
    </xdr:to>
    <xdr:sp macro="" textlink="">
      <xdr:nvSpPr>
        <xdr:cNvPr id="363" name="楕円 362"/>
        <xdr:cNvSpPr/>
      </xdr:nvSpPr>
      <xdr:spPr>
        <a:xfrm>
          <a:off x="6921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12700</xdr:rowOff>
    </xdr:from>
    <xdr:to>
      <xdr:col>41</xdr:col>
      <xdr:colOff>50800</xdr:colOff>
      <xdr:row>86</xdr:row>
      <xdr:rowOff>25400</xdr:rowOff>
    </xdr:to>
    <xdr:cxnSp macro="">
      <xdr:nvCxnSpPr>
        <xdr:cNvPr id="364" name="直線コネクタ 363"/>
        <xdr:cNvCxnSpPr/>
      </xdr:nvCxnSpPr>
      <xdr:spPr>
        <a:xfrm>
          <a:off x="6972300" y="1475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124477</xdr:rowOff>
    </xdr:from>
    <xdr:ext cx="469744" cy="259045"/>
    <xdr:sp macro="" textlink="">
      <xdr:nvSpPr>
        <xdr:cNvPr id="365" name="n_1aveValue【福祉施設】&#10;一人当たり面積"/>
        <xdr:cNvSpPr txBox="1"/>
      </xdr:nvSpPr>
      <xdr:spPr>
        <a:xfrm>
          <a:off x="9391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99077</xdr:rowOff>
    </xdr:from>
    <xdr:ext cx="469744" cy="259045"/>
    <xdr:sp macro="" textlink="">
      <xdr:nvSpPr>
        <xdr:cNvPr id="366" name="n_2aveValue【福祉施設】&#10;一人当たり面積"/>
        <xdr:cNvSpPr txBox="1"/>
      </xdr:nvSpPr>
      <xdr:spPr>
        <a:xfrm>
          <a:off x="8515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111777</xdr:rowOff>
    </xdr:from>
    <xdr:ext cx="469744" cy="259045"/>
    <xdr:sp macro="" textlink="">
      <xdr:nvSpPr>
        <xdr:cNvPr id="367" name="n_3aveValue【福祉施設】&#10;一人当たり面積"/>
        <xdr:cNvSpPr txBox="1"/>
      </xdr:nvSpPr>
      <xdr:spPr>
        <a:xfrm>
          <a:off x="7626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68" name="n_4aveValue【福祉施設】&#10;一人当たり面積"/>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130827</xdr:rowOff>
    </xdr:from>
    <xdr:ext cx="469744" cy="259045"/>
    <xdr:sp macro="" textlink="">
      <xdr:nvSpPr>
        <xdr:cNvPr id="369" name="n_1mainValue【福祉施設】&#10;一人当たり面積"/>
        <xdr:cNvSpPr txBox="1"/>
      </xdr:nvSpPr>
      <xdr:spPr>
        <a:xfrm>
          <a:off x="93917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118127</xdr:rowOff>
    </xdr:from>
    <xdr:ext cx="469744" cy="259045"/>
    <xdr:sp macro="" textlink="">
      <xdr:nvSpPr>
        <xdr:cNvPr id="370" name="n_2mainValue【福祉施設】&#10;一人当たり面積"/>
        <xdr:cNvSpPr txBox="1"/>
      </xdr:nvSpPr>
      <xdr:spPr>
        <a:xfrm>
          <a:off x="8515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67327</xdr:rowOff>
    </xdr:from>
    <xdr:ext cx="469744" cy="259045"/>
    <xdr:sp macro="" textlink="">
      <xdr:nvSpPr>
        <xdr:cNvPr id="371" name="n_3mainValue【福祉施設】&#10;一人当たり面積"/>
        <xdr:cNvSpPr txBox="1"/>
      </xdr:nvSpPr>
      <xdr:spPr>
        <a:xfrm>
          <a:off x="7626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54627</xdr:rowOff>
    </xdr:from>
    <xdr:ext cx="469744" cy="259045"/>
    <xdr:sp macro="" textlink="">
      <xdr:nvSpPr>
        <xdr:cNvPr id="372" name="n_4mainValue【福祉施設】&#10;一人当たり面積"/>
        <xdr:cNvSpPr txBox="1"/>
      </xdr:nvSpPr>
      <xdr:spPr>
        <a:xfrm>
          <a:off x="6737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98" name="直線コネクタ 397"/>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99"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400" name="直線コネクタ 399"/>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401"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402" name="直線コネクタ 401"/>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3"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04" name="フローチャート: 判断 403"/>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405" name="フローチャート: 判断 404"/>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06" name="フローチャート: 判断 405"/>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7" name="フローチャート: 判断 406"/>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08" name="フローチャート: 判断 407"/>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20501</xdr:rowOff>
    </xdr:from>
    <xdr:to>
      <xdr:col>24</xdr:col>
      <xdr:colOff>114300</xdr:colOff>
      <xdr:row>105</xdr:row>
      <xdr:rowOff>122101</xdr:rowOff>
    </xdr:to>
    <xdr:sp macro="" textlink="">
      <xdr:nvSpPr>
        <xdr:cNvPr id="414" name="楕円 413"/>
        <xdr:cNvSpPr/>
      </xdr:nvSpPr>
      <xdr:spPr>
        <a:xfrm>
          <a:off x="45847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170378</xdr:rowOff>
    </xdr:from>
    <xdr:ext cx="405111" cy="259045"/>
    <xdr:sp macro="" textlink="">
      <xdr:nvSpPr>
        <xdr:cNvPr id="415" name="【市民会館】&#10;有形固定資産減価償却率該当値テキスト"/>
        <xdr:cNvSpPr txBox="1"/>
      </xdr:nvSpPr>
      <xdr:spPr>
        <a:xfrm>
          <a:off x="4673600"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169092</xdr:rowOff>
    </xdr:from>
    <xdr:to>
      <xdr:col>20</xdr:col>
      <xdr:colOff>38100</xdr:colOff>
      <xdr:row>105</xdr:row>
      <xdr:rowOff>99242</xdr:rowOff>
    </xdr:to>
    <xdr:sp macro="" textlink="">
      <xdr:nvSpPr>
        <xdr:cNvPr id="416" name="楕円 415"/>
        <xdr:cNvSpPr/>
      </xdr:nvSpPr>
      <xdr:spPr>
        <a:xfrm>
          <a:off x="3746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48442</xdr:rowOff>
    </xdr:from>
    <xdr:to>
      <xdr:col>24</xdr:col>
      <xdr:colOff>63500</xdr:colOff>
      <xdr:row>105</xdr:row>
      <xdr:rowOff>71301</xdr:rowOff>
    </xdr:to>
    <xdr:cxnSp macro="">
      <xdr:nvCxnSpPr>
        <xdr:cNvPr id="417" name="直線コネクタ 416"/>
        <xdr:cNvCxnSpPr/>
      </xdr:nvCxnSpPr>
      <xdr:spPr>
        <a:xfrm>
          <a:off x="3797300" y="1805069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118473</xdr:rowOff>
    </xdr:from>
    <xdr:to>
      <xdr:col>15</xdr:col>
      <xdr:colOff>101600</xdr:colOff>
      <xdr:row>105</xdr:row>
      <xdr:rowOff>48623</xdr:rowOff>
    </xdr:to>
    <xdr:sp macro="" textlink="">
      <xdr:nvSpPr>
        <xdr:cNvPr id="418" name="楕円 417"/>
        <xdr:cNvSpPr/>
      </xdr:nvSpPr>
      <xdr:spPr>
        <a:xfrm>
          <a:off x="2857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169273</xdr:rowOff>
    </xdr:from>
    <xdr:to>
      <xdr:col>19</xdr:col>
      <xdr:colOff>177800</xdr:colOff>
      <xdr:row>105</xdr:row>
      <xdr:rowOff>48442</xdr:rowOff>
    </xdr:to>
    <xdr:cxnSp macro="">
      <xdr:nvCxnSpPr>
        <xdr:cNvPr id="419" name="直線コネクタ 418"/>
        <xdr:cNvCxnSpPr/>
      </xdr:nvCxnSpPr>
      <xdr:spPr>
        <a:xfrm>
          <a:off x="2908300" y="1800007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116839</xdr:rowOff>
    </xdr:from>
    <xdr:to>
      <xdr:col>10</xdr:col>
      <xdr:colOff>165100</xdr:colOff>
      <xdr:row>105</xdr:row>
      <xdr:rowOff>46989</xdr:rowOff>
    </xdr:to>
    <xdr:sp macro="" textlink="">
      <xdr:nvSpPr>
        <xdr:cNvPr id="420" name="楕円 419"/>
        <xdr:cNvSpPr/>
      </xdr:nvSpPr>
      <xdr:spPr>
        <a:xfrm>
          <a:off x="196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167639</xdr:rowOff>
    </xdr:from>
    <xdr:to>
      <xdr:col>15</xdr:col>
      <xdr:colOff>50800</xdr:colOff>
      <xdr:row>104</xdr:row>
      <xdr:rowOff>169273</xdr:rowOff>
    </xdr:to>
    <xdr:cxnSp macro="">
      <xdr:nvCxnSpPr>
        <xdr:cNvPr id="421" name="直線コネクタ 420"/>
        <xdr:cNvCxnSpPr/>
      </xdr:nvCxnSpPr>
      <xdr:spPr>
        <a:xfrm>
          <a:off x="2019300" y="1799843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92348</xdr:rowOff>
    </xdr:from>
    <xdr:to>
      <xdr:col>6</xdr:col>
      <xdr:colOff>38100</xdr:colOff>
      <xdr:row>105</xdr:row>
      <xdr:rowOff>22498</xdr:rowOff>
    </xdr:to>
    <xdr:sp macro="" textlink="">
      <xdr:nvSpPr>
        <xdr:cNvPr id="422" name="楕円 421"/>
        <xdr:cNvSpPr/>
      </xdr:nvSpPr>
      <xdr:spPr>
        <a:xfrm>
          <a:off x="1079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143148</xdr:rowOff>
    </xdr:from>
    <xdr:to>
      <xdr:col>10</xdr:col>
      <xdr:colOff>114300</xdr:colOff>
      <xdr:row>104</xdr:row>
      <xdr:rowOff>167639</xdr:rowOff>
    </xdr:to>
    <xdr:cxnSp macro="">
      <xdr:nvCxnSpPr>
        <xdr:cNvPr id="423" name="直線コネクタ 422"/>
        <xdr:cNvCxnSpPr/>
      </xdr:nvCxnSpPr>
      <xdr:spPr>
        <a:xfrm>
          <a:off x="1130300" y="1797394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24" name="n_1aveValue【市民会館】&#10;有形固定資産減価償却率"/>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425" name="n_2aveValue【市民会館】&#10;有形固定資産減価償却率"/>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6"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27" name="n_4aveValue【市民会館】&#10;有形固定資産減価償却率"/>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90369</xdr:rowOff>
    </xdr:from>
    <xdr:ext cx="405111" cy="259045"/>
    <xdr:sp macro="" textlink="">
      <xdr:nvSpPr>
        <xdr:cNvPr id="428" name="n_1mainValue【市民会館】&#10;有形固定資産減価償却率"/>
        <xdr:cNvSpPr txBox="1"/>
      </xdr:nvSpPr>
      <xdr:spPr>
        <a:xfrm>
          <a:off x="3582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39750</xdr:rowOff>
    </xdr:from>
    <xdr:ext cx="405111" cy="259045"/>
    <xdr:sp macro="" textlink="">
      <xdr:nvSpPr>
        <xdr:cNvPr id="429" name="n_2mainValue【市民会館】&#10;有形固定資産減価償却率"/>
        <xdr:cNvSpPr txBox="1"/>
      </xdr:nvSpPr>
      <xdr:spPr>
        <a:xfrm>
          <a:off x="2705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63516</xdr:rowOff>
    </xdr:from>
    <xdr:ext cx="405111" cy="259045"/>
    <xdr:sp macro="" textlink="">
      <xdr:nvSpPr>
        <xdr:cNvPr id="430" name="n_3mainValue【市民会館】&#10;有形固定資産減価償却率"/>
        <xdr:cNvSpPr txBox="1"/>
      </xdr:nvSpPr>
      <xdr:spPr>
        <a:xfrm>
          <a:off x="1816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13625</xdr:rowOff>
    </xdr:from>
    <xdr:ext cx="405111" cy="259045"/>
    <xdr:sp macro="" textlink="">
      <xdr:nvSpPr>
        <xdr:cNvPr id="431" name="n_4mainValue【市民会館】&#10;有形固定資産減価償却率"/>
        <xdr:cNvSpPr txBox="1"/>
      </xdr:nvSpPr>
      <xdr:spPr>
        <a:xfrm>
          <a:off x="927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55" name="直線コネクタ 454"/>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56"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57" name="直線コネクタ 456"/>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58"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59" name="直線コネクタ 458"/>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60" name="【市民会館】&#10;一人当たり面積平均値テキスト"/>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1" name="フローチャート: 判断 460"/>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2" name="フローチャート: 判断 461"/>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63" name="フローチャート: 判断 462"/>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64" name="フローチャート: 判断 463"/>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65" name="フローチャート: 判断 464"/>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71" name="楕円 470"/>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36847</xdr:rowOff>
    </xdr:from>
    <xdr:ext cx="469744" cy="259045"/>
    <xdr:sp macro="" textlink="">
      <xdr:nvSpPr>
        <xdr:cNvPr id="472" name="【市民会館】&#10;一人当たり面積該当値テキスト"/>
        <xdr:cNvSpPr txBox="1"/>
      </xdr:nvSpPr>
      <xdr:spPr>
        <a:xfrm>
          <a:off x="10515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473" name="楕円 472"/>
        <xdr:cNvSpPr/>
      </xdr:nvSpPr>
      <xdr:spPr>
        <a:xfrm>
          <a:off x="958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64770</xdr:rowOff>
    </xdr:to>
    <xdr:cxnSp macro="">
      <xdr:nvCxnSpPr>
        <xdr:cNvPr id="474" name="直線コネクタ 473"/>
        <xdr:cNvCxnSpPr/>
      </xdr:nvCxnSpPr>
      <xdr:spPr>
        <a:xfrm>
          <a:off x="9639300" y="1806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75" name="楕円 474"/>
        <xdr:cNvSpPr/>
      </xdr:nvSpPr>
      <xdr:spPr>
        <a:xfrm>
          <a:off x="8699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95250</xdr:rowOff>
    </xdr:to>
    <xdr:cxnSp macro="">
      <xdr:nvCxnSpPr>
        <xdr:cNvPr id="476" name="直線コネクタ 475"/>
        <xdr:cNvCxnSpPr/>
      </xdr:nvCxnSpPr>
      <xdr:spPr>
        <a:xfrm flipV="1">
          <a:off x="8750300" y="18067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6350</xdr:rowOff>
    </xdr:from>
    <xdr:to>
      <xdr:col>41</xdr:col>
      <xdr:colOff>101600</xdr:colOff>
      <xdr:row>105</xdr:row>
      <xdr:rowOff>107950</xdr:rowOff>
    </xdr:to>
    <xdr:sp macro="" textlink="">
      <xdr:nvSpPr>
        <xdr:cNvPr id="477" name="楕円 476"/>
        <xdr:cNvSpPr/>
      </xdr:nvSpPr>
      <xdr:spPr>
        <a:xfrm>
          <a:off x="781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57150</xdr:rowOff>
    </xdr:from>
    <xdr:to>
      <xdr:col>45</xdr:col>
      <xdr:colOff>177800</xdr:colOff>
      <xdr:row>105</xdr:row>
      <xdr:rowOff>95250</xdr:rowOff>
    </xdr:to>
    <xdr:cxnSp macro="">
      <xdr:nvCxnSpPr>
        <xdr:cNvPr id="478" name="直線コネクタ 477"/>
        <xdr:cNvCxnSpPr/>
      </xdr:nvCxnSpPr>
      <xdr:spPr>
        <a:xfrm>
          <a:off x="7861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147320</xdr:rowOff>
    </xdr:from>
    <xdr:to>
      <xdr:col>36</xdr:col>
      <xdr:colOff>165100</xdr:colOff>
      <xdr:row>107</xdr:row>
      <xdr:rowOff>77470</xdr:rowOff>
    </xdr:to>
    <xdr:sp macro="" textlink="">
      <xdr:nvSpPr>
        <xdr:cNvPr id="479" name="楕円 478"/>
        <xdr:cNvSpPr/>
      </xdr:nvSpPr>
      <xdr:spPr>
        <a:xfrm>
          <a:off x="6921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57150</xdr:rowOff>
    </xdr:from>
    <xdr:to>
      <xdr:col>41</xdr:col>
      <xdr:colOff>50800</xdr:colOff>
      <xdr:row>107</xdr:row>
      <xdr:rowOff>26670</xdr:rowOff>
    </xdr:to>
    <xdr:cxnSp macro="">
      <xdr:nvCxnSpPr>
        <xdr:cNvPr id="480" name="直線コネクタ 479"/>
        <xdr:cNvCxnSpPr/>
      </xdr:nvCxnSpPr>
      <xdr:spPr>
        <a:xfrm flipV="1">
          <a:off x="6972300" y="180594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81"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82"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83" name="n_3aveValue【市民会館】&#10;一人当たり面積"/>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84" name="n_4aveValue【市民会館】&#10;一人当たり面積"/>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132097</xdr:rowOff>
    </xdr:from>
    <xdr:ext cx="469744" cy="259045"/>
    <xdr:sp macro="" textlink="">
      <xdr:nvSpPr>
        <xdr:cNvPr id="485" name="n_1main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86" name="n_2main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124477</xdr:rowOff>
    </xdr:from>
    <xdr:ext cx="469744" cy="259045"/>
    <xdr:sp macro="" textlink="">
      <xdr:nvSpPr>
        <xdr:cNvPr id="487" name="n_3mainValue【市民会館】&#10;一人当たり面積"/>
        <xdr:cNvSpPr txBox="1"/>
      </xdr:nvSpPr>
      <xdr:spPr>
        <a:xfrm>
          <a:off x="7626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68597</xdr:rowOff>
    </xdr:from>
    <xdr:ext cx="469744" cy="259045"/>
    <xdr:sp macro="" textlink="">
      <xdr:nvSpPr>
        <xdr:cNvPr id="488" name="n_4mainValue【市民会館】&#10;一人当たり面積"/>
        <xdr:cNvSpPr txBox="1"/>
      </xdr:nvSpPr>
      <xdr:spPr>
        <a:xfrm>
          <a:off x="6737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513" name="直線コネクタ 512"/>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14"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5" name="直線コネクタ 514"/>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516"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517" name="直線コネクタ 516"/>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518" name="【一般廃棄物処理施設】&#10;有形固定資産減価償却率平均値テキスト"/>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19" name="フローチャート: 判断 518"/>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520" name="フローチャート: 判断 519"/>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521" name="フローチャート: 判断 520"/>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522" name="フローチャート: 判断 521"/>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523" name="フローチャート: 判断 522"/>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635</xdr:rowOff>
    </xdr:from>
    <xdr:to>
      <xdr:col>85</xdr:col>
      <xdr:colOff>177800</xdr:colOff>
      <xdr:row>40</xdr:row>
      <xdr:rowOff>102235</xdr:rowOff>
    </xdr:to>
    <xdr:sp macro="" textlink="">
      <xdr:nvSpPr>
        <xdr:cNvPr id="529" name="楕円 528"/>
        <xdr:cNvSpPr/>
      </xdr:nvSpPr>
      <xdr:spPr>
        <a:xfrm>
          <a:off x="162687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150512</xdr:rowOff>
    </xdr:from>
    <xdr:ext cx="405111" cy="259045"/>
    <xdr:sp macro="" textlink="">
      <xdr:nvSpPr>
        <xdr:cNvPr id="530" name="【一般廃棄物処理施設】&#10;有形固定資産減価償却率該当値テキスト"/>
        <xdr:cNvSpPr txBox="1"/>
      </xdr:nvSpPr>
      <xdr:spPr>
        <a:xfrm>
          <a:off x="16357600"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114935</xdr:rowOff>
    </xdr:from>
    <xdr:to>
      <xdr:col>81</xdr:col>
      <xdr:colOff>101600</xdr:colOff>
      <xdr:row>41</xdr:row>
      <xdr:rowOff>45085</xdr:rowOff>
    </xdr:to>
    <xdr:sp macro="" textlink="">
      <xdr:nvSpPr>
        <xdr:cNvPr id="531" name="楕円 530"/>
        <xdr:cNvSpPr/>
      </xdr:nvSpPr>
      <xdr:spPr>
        <a:xfrm>
          <a:off x="15430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51435</xdr:rowOff>
    </xdr:from>
    <xdr:to>
      <xdr:col>85</xdr:col>
      <xdr:colOff>127000</xdr:colOff>
      <xdr:row>40</xdr:row>
      <xdr:rowOff>165735</xdr:rowOff>
    </xdr:to>
    <xdr:cxnSp macro="">
      <xdr:nvCxnSpPr>
        <xdr:cNvPr id="532" name="直線コネクタ 531"/>
        <xdr:cNvCxnSpPr/>
      </xdr:nvCxnSpPr>
      <xdr:spPr>
        <a:xfrm flipV="1">
          <a:off x="15481300" y="690943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107315</xdr:rowOff>
    </xdr:from>
    <xdr:to>
      <xdr:col>76</xdr:col>
      <xdr:colOff>165100</xdr:colOff>
      <xdr:row>41</xdr:row>
      <xdr:rowOff>37465</xdr:rowOff>
    </xdr:to>
    <xdr:sp macro="" textlink="">
      <xdr:nvSpPr>
        <xdr:cNvPr id="533" name="楕円 532"/>
        <xdr:cNvSpPr/>
      </xdr:nvSpPr>
      <xdr:spPr>
        <a:xfrm>
          <a:off x="14541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158115</xdr:rowOff>
    </xdr:from>
    <xdr:to>
      <xdr:col>81</xdr:col>
      <xdr:colOff>50800</xdr:colOff>
      <xdr:row>40</xdr:row>
      <xdr:rowOff>165735</xdr:rowOff>
    </xdr:to>
    <xdr:cxnSp macro="">
      <xdr:nvCxnSpPr>
        <xdr:cNvPr id="534" name="直線コネクタ 533"/>
        <xdr:cNvCxnSpPr/>
      </xdr:nvCxnSpPr>
      <xdr:spPr>
        <a:xfrm>
          <a:off x="14592300" y="70161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92075</xdr:rowOff>
    </xdr:from>
    <xdr:to>
      <xdr:col>72</xdr:col>
      <xdr:colOff>38100</xdr:colOff>
      <xdr:row>41</xdr:row>
      <xdr:rowOff>22225</xdr:rowOff>
    </xdr:to>
    <xdr:sp macro="" textlink="">
      <xdr:nvSpPr>
        <xdr:cNvPr id="535" name="楕円 534"/>
        <xdr:cNvSpPr/>
      </xdr:nvSpPr>
      <xdr:spPr>
        <a:xfrm>
          <a:off x="13652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142875</xdr:rowOff>
    </xdr:from>
    <xdr:to>
      <xdr:col>76</xdr:col>
      <xdr:colOff>114300</xdr:colOff>
      <xdr:row>40</xdr:row>
      <xdr:rowOff>158115</xdr:rowOff>
    </xdr:to>
    <xdr:cxnSp macro="">
      <xdr:nvCxnSpPr>
        <xdr:cNvPr id="536" name="直線コネクタ 535"/>
        <xdr:cNvCxnSpPr/>
      </xdr:nvCxnSpPr>
      <xdr:spPr>
        <a:xfrm>
          <a:off x="13703300" y="70008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38735</xdr:rowOff>
    </xdr:from>
    <xdr:to>
      <xdr:col>67</xdr:col>
      <xdr:colOff>101600</xdr:colOff>
      <xdr:row>40</xdr:row>
      <xdr:rowOff>140335</xdr:rowOff>
    </xdr:to>
    <xdr:sp macro="" textlink="">
      <xdr:nvSpPr>
        <xdr:cNvPr id="537" name="楕円 536"/>
        <xdr:cNvSpPr/>
      </xdr:nvSpPr>
      <xdr:spPr>
        <a:xfrm>
          <a:off x="12763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89535</xdr:rowOff>
    </xdr:from>
    <xdr:to>
      <xdr:col>71</xdr:col>
      <xdr:colOff>177800</xdr:colOff>
      <xdr:row>40</xdr:row>
      <xdr:rowOff>142875</xdr:rowOff>
    </xdr:to>
    <xdr:cxnSp macro="">
      <xdr:nvCxnSpPr>
        <xdr:cNvPr id="538" name="直線コネクタ 537"/>
        <xdr:cNvCxnSpPr/>
      </xdr:nvCxnSpPr>
      <xdr:spPr>
        <a:xfrm>
          <a:off x="12814300" y="69475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539" name="n_1aveValue【一般廃棄物処理施設】&#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17797</xdr:rowOff>
    </xdr:from>
    <xdr:ext cx="405111" cy="259045"/>
    <xdr:sp macro="" textlink="">
      <xdr:nvSpPr>
        <xdr:cNvPr id="540" name="n_2aveValue【一般廃棄物処理施設】&#10;有形固定資産減価償却率"/>
        <xdr:cNvSpPr txBox="1"/>
      </xdr:nvSpPr>
      <xdr:spPr>
        <a:xfrm>
          <a:off x="14389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141622</xdr:rowOff>
    </xdr:from>
    <xdr:ext cx="405111" cy="259045"/>
    <xdr:sp macro="" textlink="">
      <xdr:nvSpPr>
        <xdr:cNvPr id="541" name="n_3aveValue【一般廃棄物処理施設】&#10;有形固定資産減価償却率"/>
        <xdr:cNvSpPr txBox="1"/>
      </xdr:nvSpPr>
      <xdr:spPr>
        <a:xfrm>
          <a:off x="13500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40657</xdr:rowOff>
    </xdr:from>
    <xdr:ext cx="405111" cy="259045"/>
    <xdr:sp macro="" textlink="">
      <xdr:nvSpPr>
        <xdr:cNvPr id="542" name="n_4aveValue【一般廃棄物処理施設】&#10;有形固定資産減価償却率"/>
        <xdr:cNvSpPr txBox="1"/>
      </xdr:nvSpPr>
      <xdr:spPr>
        <a:xfrm>
          <a:off x="12611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36212</xdr:rowOff>
    </xdr:from>
    <xdr:ext cx="405111" cy="259045"/>
    <xdr:sp macro="" textlink="">
      <xdr:nvSpPr>
        <xdr:cNvPr id="543" name="n_1mainValue【一般廃棄物処理施設】&#10;有形固定資産減価償却率"/>
        <xdr:cNvSpPr txBox="1"/>
      </xdr:nvSpPr>
      <xdr:spPr>
        <a:xfrm>
          <a:off x="152660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28592</xdr:rowOff>
    </xdr:from>
    <xdr:ext cx="405111" cy="259045"/>
    <xdr:sp macro="" textlink="">
      <xdr:nvSpPr>
        <xdr:cNvPr id="544" name="n_2mainValue【一般廃棄物処理施設】&#10;有形固定資産減価償却率"/>
        <xdr:cNvSpPr txBox="1"/>
      </xdr:nvSpPr>
      <xdr:spPr>
        <a:xfrm>
          <a:off x="14389744"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13352</xdr:rowOff>
    </xdr:from>
    <xdr:ext cx="405111" cy="259045"/>
    <xdr:sp macro="" textlink="">
      <xdr:nvSpPr>
        <xdr:cNvPr id="545" name="n_3mainValue【一般廃棄物処理施設】&#10;有形固定資産減価償却率"/>
        <xdr:cNvSpPr txBox="1"/>
      </xdr:nvSpPr>
      <xdr:spPr>
        <a:xfrm>
          <a:off x="13500744"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131462</xdr:rowOff>
    </xdr:from>
    <xdr:ext cx="405111" cy="259045"/>
    <xdr:sp macro="" textlink="">
      <xdr:nvSpPr>
        <xdr:cNvPr id="546" name="n_4mainValue【一般廃棄物処理施設】&#10;有形固定資産減価償却率"/>
        <xdr:cNvSpPr txBox="1"/>
      </xdr:nvSpPr>
      <xdr:spPr>
        <a:xfrm>
          <a:off x="126117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0" name="テキスト ボックス 55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70" name="直線コネクタ 569"/>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71"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72" name="直線コネクタ 571"/>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73"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74" name="直線コネクタ 573"/>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58836</xdr:rowOff>
    </xdr:from>
    <xdr:ext cx="534377" cy="259045"/>
    <xdr:sp macro="" textlink="">
      <xdr:nvSpPr>
        <xdr:cNvPr id="575" name="【一般廃棄物処理施設】&#10;一人当たり有形固定資産（償却資産）額平均値テキスト"/>
        <xdr:cNvSpPr txBox="1"/>
      </xdr:nvSpPr>
      <xdr:spPr>
        <a:xfrm>
          <a:off x="22199600" y="6745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76" name="フローチャート: 判断 575"/>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77" name="フローチャート: 判断 576"/>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78" name="フローチャート: 判断 577"/>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79" name="フローチャート: 判断 578"/>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80" name="フローチャート: 判断 579"/>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66502</xdr:rowOff>
    </xdr:from>
    <xdr:to>
      <xdr:col>116</xdr:col>
      <xdr:colOff>114300</xdr:colOff>
      <xdr:row>38</xdr:row>
      <xdr:rowOff>168102</xdr:rowOff>
    </xdr:to>
    <xdr:sp macro="" textlink="">
      <xdr:nvSpPr>
        <xdr:cNvPr id="586" name="楕円 585"/>
        <xdr:cNvSpPr/>
      </xdr:nvSpPr>
      <xdr:spPr>
        <a:xfrm>
          <a:off x="22110700" y="65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89379</xdr:rowOff>
    </xdr:from>
    <xdr:ext cx="534377" cy="259045"/>
    <xdr:sp macro="" textlink="">
      <xdr:nvSpPr>
        <xdr:cNvPr id="587" name="【一般廃棄物処理施設】&#10;一人当たり有形固定資産（償却資産）額該当値テキスト"/>
        <xdr:cNvSpPr txBox="1"/>
      </xdr:nvSpPr>
      <xdr:spPr>
        <a:xfrm>
          <a:off x="22199600" y="6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95107</xdr:rowOff>
    </xdr:from>
    <xdr:to>
      <xdr:col>112</xdr:col>
      <xdr:colOff>38100</xdr:colOff>
      <xdr:row>39</xdr:row>
      <xdr:rowOff>25257</xdr:rowOff>
    </xdr:to>
    <xdr:sp macro="" textlink="">
      <xdr:nvSpPr>
        <xdr:cNvPr id="588" name="楕円 587"/>
        <xdr:cNvSpPr/>
      </xdr:nvSpPr>
      <xdr:spPr>
        <a:xfrm>
          <a:off x="21272500" y="661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117302</xdr:rowOff>
    </xdr:from>
    <xdr:to>
      <xdr:col>116</xdr:col>
      <xdr:colOff>63500</xdr:colOff>
      <xdr:row>38</xdr:row>
      <xdr:rowOff>145907</xdr:rowOff>
    </xdr:to>
    <xdr:cxnSp macro="">
      <xdr:nvCxnSpPr>
        <xdr:cNvPr id="589" name="直線コネクタ 588"/>
        <xdr:cNvCxnSpPr/>
      </xdr:nvCxnSpPr>
      <xdr:spPr>
        <a:xfrm flipV="1">
          <a:off x="21323300" y="6632402"/>
          <a:ext cx="838200" cy="2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93028</xdr:rowOff>
    </xdr:from>
    <xdr:to>
      <xdr:col>107</xdr:col>
      <xdr:colOff>101600</xdr:colOff>
      <xdr:row>39</xdr:row>
      <xdr:rowOff>23178</xdr:rowOff>
    </xdr:to>
    <xdr:sp macro="" textlink="">
      <xdr:nvSpPr>
        <xdr:cNvPr id="590" name="楕円 589"/>
        <xdr:cNvSpPr/>
      </xdr:nvSpPr>
      <xdr:spPr>
        <a:xfrm>
          <a:off x="20383500" y="6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143828</xdr:rowOff>
    </xdr:from>
    <xdr:to>
      <xdr:col>111</xdr:col>
      <xdr:colOff>177800</xdr:colOff>
      <xdr:row>38</xdr:row>
      <xdr:rowOff>145907</xdr:rowOff>
    </xdr:to>
    <xdr:cxnSp macro="">
      <xdr:nvCxnSpPr>
        <xdr:cNvPr id="591" name="直線コネクタ 590"/>
        <xdr:cNvCxnSpPr/>
      </xdr:nvCxnSpPr>
      <xdr:spPr>
        <a:xfrm>
          <a:off x="20434300" y="6658928"/>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89477</xdr:rowOff>
    </xdr:from>
    <xdr:to>
      <xdr:col>102</xdr:col>
      <xdr:colOff>165100</xdr:colOff>
      <xdr:row>39</xdr:row>
      <xdr:rowOff>19627</xdr:rowOff>
    </xdr:to>
    <xdr:sp macro="" textlink="">
      <xdr:nvSpPr>
        <xdr:cNvPr id="592" name="楕円 591"/>
        <xdr:cNvSpPr/>
      </xdr:nvSpPr>
      <xdr:spPr>
        <a:xfrm>
          <a:off x="19494500" y="66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140277</xdr:rowOff>
    </xdr:from>
    <xdr:to>
      <xdr:col>107</xdr:col>
      <xdr:colOff>50800</xdr:colOff>
      <xdr:row>38</xdr:row>
      <xdr:rowOff>143828</xdr:rowOff>
    </xdr:to>
    <xdr:cxnSp macro="">
      <xdr:nvCxnSpPr>
        <xdr:cNvPr id="593" name="直線コネクタ 592"/>
        <xdr:cNvCxnSpPr/>
      </xdr:nvCxnSpPr>
      <xdr:spPr>
        <a:xfrm>
          <a:off x="19545300" y="6655377"/>
          <a:ext cx="8890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97630</xdr:rowOff>
    </xdr:from>
    <xdr:to>
      <xdr:col>98</xdr:col>
      <xdr:colOff>38100</xdr:colOff>
      <xdr:row>39</xdr:row>
      <xdr:rowOff>27780</xdr:rowOff>
    </xdr:to>
    <xdr:sp macro="" textlink="">
      <xdr:nvSpPr>
        <xdr:cNvPr id="594" name="楕円 593"/>
        <xdr:cNvSpPr/>
      </xdr:nvSpPr>
      <xdr:spPr>
        <a:xfrm>
          <a:off x="18605500" y="66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140277</xdr:rowOff>
    </xdr:from>
    <xdr:to>
      <xdr:col>102</xdr:col>
      <xdr:colOff>114300</xdr:colOff>
      <xdr:row>38</xdr:row>
      <xdr:rowOff>148430</xdr:rowOff>
    </xdr:to>
    <xdr:cxnSp macro="">
      <xdr:nvCxnSpPr>
        <xdr:cNvPr id="595" name="直線コネクタ 594"/>
        <xdr:cNvCxnSpPr/>
      </xdr:nvCxnSpPr>
      <xdr:spPr>
        <a:xfrm flipV="1">
          <a:off x="18656300" y="6655377"/>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16644</xdr:rowOff>
    </xdr:from>
    <xdr:ext cx="534377" cy="259045"/>
    <xdr:sp macro="" textlink="">
      <xdr:nvSpPr>
        <xdr:cNvPr id="596" name="n_1aveValue【一般廃棄物処理施設】&#10;一人当たり有形固定資産（償却資産）額"/>
        <xdr:cNvSpPr txBox="1"/>
      </xdr:nvSpPr>
      <xdr:spPr>
        <a:xfrm>
          <a:off x="21043411" y="687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136041</xdr:rowOff>
    </xdr:from>
    <xdr:ext cx="534377" cy="259045"/>
    <xdr:sp macro="" textlink="">
      <xdr:nvSpPr>
        <xdr:cNvPr id="597" name="n_2aveValue【一般廃棄物処理施設】&#10;一人当たり有形固定資産（償却資産）額"/>
        <xdr:cNvSpPr txBox="1"/>
      </xdr:nvSpPr>
      <xdr:spPr>
        <a:xfrm>
          <a:off x="20167111" y="68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134083</xdr:rowOff>
    </xdr:from>
    <xdr:ext cx="534377" cy="259045"/>
    <xdr:sp macro="" textlink="">
      <xdr:nvSpPr>
        <xdr:cNvPr id="598" name="n_3aveValue【一般廃棄物処理施設】&#10;一人当たり有形固定資産（償却資産）額"/>
        <xdr:cNvSpPr txBox="1"/>
      </xdr:nvSpPr>
      <xdr:spPr>
        <a:xfrm>
          <a:off x="192781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81010</xdr:rowOff>
    </xdr:from>
    <xdr:ext cx="534377" cy="259045"/>
    <xdr:sp macro="" textlink="">
      <xdr:nvSpPr>
        <xdr:cNvPr id="599" name="n_4aveValue【一般廃棄物処理施設】&#10;一人当たり有形固定資産（償却資産）額"/>
        <xdr:cNvSpPr txBox="1"/>
      </xdr:nvSpPr>
      <xdr:spPr>
        <a:xfrm>
          <a:off x="18389111" y="69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41785</xdr:rowOff>
    </xdr:from>
    <xdr:ext cx="534377" cy="259045"/>
    <xdr:sp macro="" textlink="">
      <xdr:nvSpPr>
        <xdr:cNvPr id="600" name="n_1mainValue【一般廃棄物処理施設】&#10;一人当たり有形固定資産（償却資産）額"/>
        <xdr:cNvSpPr txBox="1"/>
      </xdr:nvSpPr>
      <xdr:spPr>
        <a:xfrm>
          <a:off x="21043411" y="638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39705</xdr:rowOff>
    </xdr:from>
    <xdr:ext cx="534377" cy="259045"/>
    <xdr:sp macro="" textlink="">
      <xdr:nvSpPr>
        <xdr:cNvPr id="601" name="n_2mainValue【一般廃棄物処理施設】&#10;一人当たり有形固定資産（償却資産）額"/>
        <xdr:cNvSpPr txBox="1"/>
      </xdr:nvSpPr>
      <xdr:spPr>
        <a:xfrm>
          <a:off x="20167111" y="638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36154</xdr:rowOff>
    </xdr:from>
    <xdr:ext cx="534377" cy="259045"/>
    <xdr:sp macro="" textlink="">
      <xdr:nvSpPr>
        <xdr:cNvPr id="602" name="n_3mainValue【一般廃棄物処理施設】&#10;一人当たり有形固定資産（償却資産）額"/>
        <xdr:cNvSpPr txBox="1"/>
      </xdr:nvSpPr>
      <xdr:spPr>
        <a:xfrm>
          <a:off x="19278111" y="637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44307</xdr:rowOff>
    </xdr:from>
    <xdr:ext cx="534377" cy="259045"/>
    <xdr:sp macro="" textlink="">
      <xdr:nvSpPr>
        <xdr:cNvPr id="603" name="n_4mainValue【一般廃棄物処理施設】&#10;一人当たり有形固定資産（償却資産）額"/>
        <xdr:cNvSpPr txBox="1"/>
      </xdr:nvSpPr>
      <xdr:spPr>
        <a:xfrm>
          <a:off x="18389111" y="63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5" name="直線コネクタ 61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6" name="テキスト ボックス 61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7" name="直線コネクタ 61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8" name="テキスト ボックス 61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19" name="直線コネクタ 61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20" name="テキスト ボックス 61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23" name="直線コネクタ 62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24" name="テキスト ボックス 62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5" name="直線コネクタ 62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6" name="テキスト ボックス 62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7" name="直線コネクタ 62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8" name="テキスト ボックス 62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32" name="直線コネクタ 631"/>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33"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34" name="直線コネクタ 633"/>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35"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36" name="直線コネクタ 635"/>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164799</xdr:rowOff>
    </xdr:from>
    <xdr:ext cx="405111" cy="259045"/>
    <xdr:sp macro="" textlink="">
      <xdr:nvSpPr>
        <xdr:cNvPr id="637" name="【保健センター・保健所】&#10;有形固定資産減価償却率平均値テキスト"/>
        <xdr:cNvSpPr txBox="1"/>
      </xdr:nvSpPr>
      <xdr:spPr>
        <a:xfrm>
          <a:off x="16357600" y="9937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38" name="フローチャート: 判断 637"/>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39" name="フローチャート: 判断 638"/>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40" name="フローチャート: 判断 639"/>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41" name="フローチャート: 判断 640"/>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642" name="フローチャート: 判断 641"/>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89218</xdr:rowOff>
    </xdr:from>
    <xdr:to>
      <xdr:col>85</xdr:col>
      <xdr:colOff>177800</xdr:colOff>
      <xdr:row>57</xdr:row>
      <xdr:rowOff>19368</xdr:rowOff>
    </xdr:to>
    <xdr:sp macro="" textlink="">
      <xdr:nvSpPr>
        <xdr:cNvPr id="648" name="楕円 647"/>
        <xdr:cNvSpPr/>
      </xdr:nvSpPr>
      <xdr:spPr>
        <a:xfrm>
          <a:off x="16268700" y="96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112095</xdr:rowOff>
    </xdr:from>
    <xdr:ext cx="405111" cy="259045"/>
    <xdr:sp macro="" textlink="">
      <xdr:nvSpPr>
        <xdr:cNvPr id="649" name="【保健センター・保健所】&#10;有形固定資産減価償却率該当値テキスト"/>
        <xdr:cNvSpPr txBox="1"/>
      </xdr:nvSpPr>
      <xdr:spPr>
        <a:xfrm>
          <a:off x="16357600" y="954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29210</xdr:rowOff>
    </xdr:from>
    <xdr:to>
      <xdr:col>81</xdr:col>
      <xdr:colOff>101600</xdr:colOff>
      <xdr:row>56</xdr:row>
      <xdr:rowOff>130810</xdr:rowOff>
    </xdr:to>
    <xdr:sp macro="" textlink="">
      <xdr:nvSpPr>
        <xdr:cNvPr id="650" name="楕円 649"/>
        <xdr:cNvSpPr/>
      </xdr:nvSpPr>
      <xdr:spPr>
        <a:xfrm>
          <a:off x="15430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80010</xdr:rowOff>
    </xdr:from>
    <xdr:to>
      <xdr:col>85</xdr:col>
      <xdr:colOff>127000</xdr:colOff>
      <xdr:row>56</xdr:row>
      <xdr:rowOff>140018</xdr:rowOff>
    </xdr:to>
    <xdr:cxnSp macro="">
      <xdr:nvCxnSpPr>
        <xdr:cNvPr id="651" name="直線コネクタ 650"/>
        <xdr:cNvCxnSpPr/>
      </xdr:nvCxnSpPr>
      <xdr:spPr>
        <a:xfrm>
          <a:off x="15481300" y="9681210"/>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123507</xdr:rowOff>
    </xdr:from>
    <xdr:to>
      <xdr:col>76</xdr:col>
      <xdr:colOff>165100</xdr:colOff>
      <xdr:row>58</xdr:row>
      <xdr:rowOff>53657</xdr:rowOff>
    </xdr:to>
    <xdr:sp macro="" textlink="">
      <xdr:nvSpPr>
        <xdr:cNvPr id="652" name="楕円 651"/>
        <xdr:cNvSpPr/>
      </xdr:nvSpPr>
      <xdr:spPr>
        <a:xfrm>
          <a:off x="14541500" y="98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80010</xdr:rowOff>
    </xdr:from>
    <xdr:to>
      <xdr:col>81</xdr:col>
      <xdr:colOff>50800</xdr:colOff>
      <xdr:row>58</xdr:row>
      <xdr:rowOff>2857</xdr:rowOff>
    </xdr:to>
    <xdr:cxnSp macro="">
      <xdr:nvCxnSpPr>
        <xdr:cNvPr id="653" name="直線コネクタ 652"/>
        <xdr:cNvCxnSpPr/>
      </xdr:nvCxnSpPr>
      <xdr:spPr>
        <a:xfrm flipV="1">
          <a:off x="14592300" y="9681210"/>
          <a:ext cx="889000" cy="26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60643</xdr:rowOff>
    </xdr:from>
    <xdr:to>
      <xdr:col>72</xdr:col>
      <xdr:colOff>38100</xdr:colOff>
      <xdr:row>57</xdr:row>
      <xdr:rowOff>162243</xdr:rowOff>
    </xdr:to>
    <xdr:sp macro="" textlink="">
      <xdr:nvSpPr>
        <xdr:cNvPr id="654" name="楕円 653"/>
        <xdr:cNvSpPr/>
      </xdr:nvSpPr>
      <xdr:spPr>
        <a:xfrm>
          <a:off x="13652500" y="98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111443</xdr:rowOff>
    </xdr:from>
    <xdr:to>
      <xdr:col>76</xdr:col>
      <xdr:colOff>114300</xdr:colOff>
      <xdr:row>58</xdr:row>
      <xdr:rowOff>2857</xdr:rowOff>
    </xdr:to>
    <xdr:cxnSp macro="">
      <xdr:nvCxnSpPr>
        <xdr:cNvPr id="655" name="直線コネクタ 654"/>
        <xdr:cNvCxnSpPr/>
      </xdr:nvCxnSpPr>
      <xdr:spPr>
        <a:xfrm>
          <a:off x="13703300" y="9884093"/>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43497</xdr:rowOff>
    </xdr:from>
    <xdr:to>
      <xdr:col>67</xdr:col>
      <xdr:colOff>101600</xdr:colOff>
      <xdr:row>57</xdr:row>
      <xdr:rowOff>145097</xdr:rowOff>
    </xdr:to>
    <xdr:sp macro="" textlink="">
      <xdr:nvSpPr>
        <xdr:cNvPr id="656" name="楕円 655"/>
        <xdr:cNvSpPr/>
      </xdr:nvSpPr>
      <xdr:spPr>
        <a:xfrm>
          <a:off x="12763500" y="98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94297</xdr:rowOff>
    </xdr:from>
    <xdr:to>
      <xdr:col>71</xdr:col>
      <xdr:colOff>177800</xdr:colOff>
      <xdr:row>57</xdr:row>
      <xdr:rowOff>111443</xdr:rowOff>
    </xdr:to>
    <xdr:cxnSp macro="">
      <xdr:nvCxnSpPr>
        <xdr:cNvPr id="657" name="直線コネクタ 656"/>
        <xdr:cNvCxnSpPr/>
      </xdr:nvCxnSpPr>
      <xdr:spPr>
        <a:xfrm>
          <a:off x="12814300" y="9866947"/>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119080</xdr:rowOff>
    </xdr:from>
    <xdr:ext cx="405111" cy="259045"/>
    <xdr:sp macro="" textlink="">
      <xdr:nvSpPr>
        <xdr:cNvPr id="658" name="n_1aveValue【保健センター・保健所】&#10;有形固定資産減価償却率"/>
        <xdr:cNvSpPr txBox="1"/>
      </xdr:nvSpPr>
      <xdr:spPr>
        <a:xfrm>
          <a:off x="15266044" y="1006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93362</xdr:rowOff>
    </xdr:from>
    <xdr:ext cx="405111" cy="259045"/>
    <xdr:sp macro="" textlink="">
      <xdr:nvSpPr>
        <xdr:cNvPr id="659" name="n_2aveValue【保健センター・保健所】&#10;有形固定資産減価償却率"/>
        <xdr:cNvSpPr txBox="1"/>
      </xdr:nvSpPr>
      <xdr:spPr>
        <a:xfrm>
          <a:off x="14389744" y="100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27640</xdr:rowOff>
    </xdr:from>
    <xdr:ext cx="405111" cy="259045"/>
    <xdr:sp macro="" textlink="">
      <xdr:nvSpPr>
        <xdr:cNvPr id="660" name="n_3aveValue【保健センター・保健所】&#10;有形固定資産減価償却率"/>
        <xdr:cNvSpPr txBox="1"/>
      </xdr:nvSpPr>
      <xdr:spPr>
        <a:xfrm>
          <a:off x="13500744" y="9971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661" name="n_4aveValue【保健センター・保健所】&#10;有形固定資産減価償却率"/>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147337</xdr:rowOff>
    </xdr:from>
    <xdr:ext cx="405111" cy="259045"/>
    <xdr:sp macro="" textlink="">
      <xdr:nvSpPr>
        <xdr:cNvPr id="662" name="n_1mainValue【保健センター・保健所】&#10;有形固定資産減価償却率"/>
        <xdr:cNvSpPr txBox="1"/>
      </xdr:nvSpPr>
      <xdr:spPr>
        <a:xfrm>
          <a:off x="152660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70184</xdr:rowOff>
    </xdr:from>
    <xdr:ext cx="405111" cy="259045"/>
    <xdr:sp macro="" textlink="">
      <xdr:nvSpPr>
        <xdr:cNvPr id="663" name="n_2mainValue【保健センター・保健所】&#10;有形固定資産減価償却率"/>
        <xdr:cNvSpPr txBox="1"/>
      </xdr:nvSpPr>
      <xdr:spPr>
        <a:xfrm>
          <a:off x="14389744" y="9671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7320</xdr:rowOff>
    </xdr:from>
    <xdr:ext cx="405111" cy="259045"/>
    <xdr:sp macro="" textlink="">
      <xdr:nvSpPr>
        <xdr:cNvPr id="664" name="n_3mainValue【保健センター・保健所】&#10;有形固定資産減価償却率"/>
        <xdr:cNvSpPr txBox="1"/>
      </xdr:nvSpPr>
      <xdr:spPr>
        <a:xfrm>
          <a:off x="13500744" y="9608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136224</xdr:rowOff>
    </xdr:from>
    <xdr:ext cx="405111" cy="259045"/>
    <xdr:sp macro="" textlink="">
      <xdr:nvSpPr>
        <xdr:cNvPr id="665" name="n_4mainValue【保健センター・保健所】&#10;有形固定資産減価償却率"/>
        <xdr:cNvSpPr txBox="1"/>
      </xdr:nvSpPr>
      <xdr:spPr>
        <a:xfrm>
          <a:off x="12611744" y="990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2"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4" name="フローチャート: 判断 693"/>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95" name="フローチャート: 判断 694"/>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97" name="フローチャート: 判断 696"/>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3" name="楕円 702"/>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04"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05" name="楕円 704"/>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06" name="直線コネクタ 705"/>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07" name="楕円 706"/>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08" name="直線コネクタ 707"/>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9" name="楕円 708"/>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0" name="直線コネクタ 709"/>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711" name="楕円 710"/>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68580</xdr:rowOff>
    </xdr:from>
    <xdr:to>
      <xdr:col>102</xdr:col>
      <xdr:colOff>114300</xdr:colOff>
      <xdr:row>62</xdr:row>
      <xdr:rowOff>114300</xdr:rowOff>
    </xdr:to>
    <xdr:cxnSp macro="">
      <xdr:nvCxnSpPr>
        <xdr:cNvPr id="712" name="直線コネクタ 711"/>
        <xdr:cNvCxnSpPr/>
      </xdr:nvCxnSpPr>
      <xdr:spPr>
        <a:xfrm>
          <a:off x="18656300" y="10698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13"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14"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15"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716" name="n_4aveValue【保健センター・保健所】&#10;一人当たり面積"/>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17"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18"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9"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110507</xdr:rowOff>
    </xdr:from>
    <xdr:ext cx="469744" cy="259045"/>
    <xdr:sp macro="" textlink="">
      <xdr:nvSpPr>
        <xdr:cNvPr id="720" name="n_4mainValue【保健センター・保健所】&#10;一人当たり面積"/>
        <xdr:cNvSpPr txBox="1"/>
      </xdr:nvSpPr>
      <xdr:spPr>
        <a:xfrm>
          <a:off x="18421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43" name="直線コネクタ 742"/>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44"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45" name="直線コネクタ 744"/>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46"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47" name="直線コネクタ 746"/>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14749</xdr:rowOff>
    </xdr:from>
    <xdr:ext cx="405111" cy="259045"/>
    <xdr:sp macro="" textlink="">
      <xdr:nvSpPr>
        <xdr:cNvPr id="748" name="【消防施設】&#10;有形固定資産減価償却率平均値テキスト"/>
        <xdr:cNvSpPr txBox="1"/>
      </xdr:nvSpPr>
      <xdr:spPr>
        <a:xfrm>
          <a:off x="16357600" y="1407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49" name="フローチャート: 判断 748"/>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50" name="フローチャート: 判断 749"/>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51" name="フローチャート: 判断 750"/>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52" name="フローチャート: 判断 751"/>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753" name="フローチャート: 判断 752"/>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1015</xdr:rowOff>
    </xdr:from>
    <xdr:to>
      <xdr:col>85</xdr:col>
      <xdr:colOff>177800</xdr:colOff>
      <xdr:row>83</xdr:row>
      <xdr:rowOff>102615</xdr:rowOff>
    </xdr:to>
    <xdr:sp macro="" textlink="">
      <xdr:nvSpPr>
        <xdr:cNvPr id="759" name="楕円 758"/>
        <xdr:cNvSpPr/>
      </xdr:nvSpPr>
      <xdr:spPr>
        <a:xfrm>
          <a:off x="162687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150892</xdr:rowOff>
    </xdr:from>
    <xdr:ext cx="405111" cy="259045"/>
    <xdr:sp macro="" textlink="">
      <xdr:nvSpPr>
        <xdr:cNvPr id="760" name="【消防施設】&#10;有形固定資産減価償却率該当値テキスト"/>
        <xdr:cNvSpPr txBox="1"/>
      </xdr:nvSpPr>
      <xdr:spPr>
        <a:xfrm>
          <a:off x="16357600" y="1420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135889</xdr:rowOff>
    </xdr:from>
    <xdr:to>
      <xdr:col>81</xdr:col>
      <xdr:colOff>101600</xdr:colOff>
      <xdr:row>83</xdr:row>
      <xdr:rowOff>66039</xdr:rowOff>
    </xdr:to>
    <xdr:sp macro="" textlink="">
      <xdr:nvSpPr>
        <xdr:cNvPr id="761" name="楕円 760"/>
        <xdr:cNvSpPr/>
      </xdr:nvSpPr>
      <xdr:spPr>
        <a:xfrm>
          <a:off x="1543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15239</xdr:rowOff>
    </xdr:from>
    <xdr:to>
      <xdr:col>85</xdr:col>
      <xdr:colOff>127000</xdr:colOff>
      <xdr:row>83</xdr:row>
      <xdr:rowOff>51815</xdr:rowOff>
    </xdr:to>
    <xdr:cxnSp macro="">
      <xdr:nvCxnSpPr>
        <xdr:cNvPr id="762" name="直線コネクタ 761"/>
        <xdr:cNvCxnSpPr/>
      </xdr:nvCxnSpPr>
      <xdr:spPr>
        <a:xfrm>
          <a:off x="15481300" y="1424558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87885</xdr:rowOff>
    </xdr:from>
    <xdr:to>
      <xdr:col>76</xdr:col>
      <xdr:colOff>165100</xdr:colOff>
      <xdr:row>85</xdr:row>
      <xdr:rowOff>18035</xdr:rowOff>
    </xdr:to>
    <xdr:sp macro="" textlink="">
      <xdr:nvSpPr>
        <xdr:cNvPr id="763" name="楕円 762"/>
        <xdr:cNvSpPr/>
      </xdr:nvSpPr>
      <xdr:spPr>
        <a:xfrm>
          <a:off x="14541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15239</xdr:rowOff>
    </xdr:from>
    <xdr:to>
      <xdr:col>81</xdr:col>
      <xdr:colOff>50800</xdr:colOff>
      <xdr:row>84</xdr:row>
      <xdr:rowOff>138685</xdr:rowOff>
    </xdr:to>
    <xdr:cxnSp macro="">
      <xdr:nvCxnSpPr>
        <xdr:cNvPr id="764" name="直線コネクタ 763"/>
        <xdr:cNvCxnSpPr/>
      </xdr:nvCxnSpPr>
      <xdr:spPr>
        <a:xfrm flipV="1">
          <a:off x="14592300" y="14245589"/>
          <a:ext cx="889000" cy="29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53594</xdr:rowOff>
    </xdr:from>
    <xdr:to>
      <xdr:col>72</xdr:col>
      <xdr:colOff>38100</xdr:colOff>
      <xdr:row>84</xdr:row>
      <xdr:rowOff>155194</xdr:rowOff>
    </xdr:to>
    <xdr:sp macro="" textlink="">
      <xdr:nvSpPr>
        <xdr:cNvPr id="765" name="楕円 764"/>
        <xdr:cNvSpPr/>
      </xdr:nvSpPr>
      <xdr:spPr>
        <a:xfrm>
          <a:off x="13652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104394</xdr:rowOff>
    </xdr:from>
    <xdr:to>
      <xdr:col>76</xdr:col>
      <xdr:colOff>114300</xdr:colOff>
      <xdr:row>84</xdr:row>
      <xdr:rowOff>138685</xdr:rowOff>
    </xdr:to>
    <xdr:cxnSp macro="">
      <xdr:nvCxnSpPr>
        <xdr:cNvPr id="766" name="直線コネクタ 765"/>
        <xdr:cNvCxnSpPr/>
      </xdr:nvCxnSpPr>
      <xdr:spPr>
        <a:xfrm>
          <a:off x="13703300" y="1450619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74168</xdr:rowOff>
    </xdr:from>
    <xdr:to>
      <xdr:col>67</xdr:col>
      <xdr:colOff>101600</xdr:colOff>
      <xdr:row>83</xdr:row>
      <xdr:rowOff>4318</xdr:rowOff>
    </xdr:to>
    <xdr:sp macro="" textlink="">
      <xdr:nvSpPr>
        <xdr:cNvPr id="767" name="楕円 766"/>
        <xdr:cNvSpPr/>
      </xdr:nvSpPr>
      <xdr:spPr>
        <a:xfrm>
          <a:off x="12763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124968</xdr:rowOff>
    </xdr:from>
    <xdr:to>
      <xdr:col>71</xdr:col>
      <xdr:colOff>177800</xdr:colOff>
      <xdr:row>84</xdr:row>
      <xdr:rowOff>104394</xdr:rowOff>
    </xdr:to>
    <xdr:cxnSp macro="">
      <xdr:nvCxnSpPr>
        <xdr:cNvPr id="768" name="直線コネクタ 767"/>
        <xdr:cNvCxnSpPr/>
      </xdr:nvCxnSpPr>
      <xdr:spPr>
        <a:xfrm>
          <a:off x="12814300" y="14183868"/>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93742</xdr:rowOff>
    </xdr:from>
    <xdr:ext cx="405111" cy="259045"/>
    <xdr:sp macro="" textlink="">
      <xdr:nvSpPr>
        <xdr:cNvPr id="769" name="n_1aveValue【消防施設】&#10;有形固定資産減価償却率"/>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121429</xdr:rowOff>
    </xdr:from>
    <xdr:ext cx="405111" cy="259045"/>
    <xdr:sp macro="" textlink="">
      <xdr:nvSpPr>
        <xdr:cNvPr id="770" name="n_2aveValue【消防施設】&#10;有形固定資産減価償却率"/>
        <xdr:cNvSpPr txBox="1"/>
      </xdr:nvSpPr>
      <xdr:spPr>
        <a:xfrm>
          <a:off x="14389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50564</xdr:rowOff>
    </xdr:from>
    <xdr:ext cx="405111" cy="259045"/>
    <xdr:sp macro="" textlink="">
      <xdr:nvSpPr>
        <xdr:cNvPr id="771" name="n_3aveValue【消防施設】&#10;有形固定資産減価償却率"/>
        <xdr:cNvSpPr txBox="1"/>
      </xdr:nvSpPr>
      <xdr:spPr>
        <a:xfrm>
          <a:off x="13500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772" name="n_4aveValue【消防施設】&#10;有形固定資産減価償却率"/>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82566</xdr:rowOff>
    </xdr:from>
    <xdr:ext cx="405111" cy="259045"/>
    <xdr:sp macro="" textlink="">
      <xdr:nvSpPr>
        <xdr:cNvPr id="773" name="n_1mainValue【消防施設】&#10;有形固定資産減価償却率"/>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9162</xdr:rowOff>
    </xdr:from>
    <xdr:ext cx="405111" cy="259045"/>
    <xdr:sp macro="" textlink="">
      <xdr:nvSpPr>
        <xdr:cNvPr id="774" name="n_2mainValue【消防施設】&#10;有形固定資産減価償却率"/>
        <xdr:cNvSpPr txBox="1"/>
      </xdr:nvSpPr>
      <xdr:spPr>
        <a:xfrm>
          <a:off x="14389744" y="1458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146321</xdr:rowOff>
    </xdr:from>
    <xdr:ext cx="405111" cy="259045"/>
    <xdr:sp macro="" textlink="">
      <xdr:nvSpPr>
        <xdr:cNvPr id="775" name="n_3mainValue【消防施設】&#10;有形固定資産減価償却率"/>
        <xdr:cNvSpPr txBox="1"/>
      </xdr:nvSpPr>
      <xdr:spPr>
        <a:xfrm>
          <a:off x="13500744" y="1454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166895</xdr:rowOff>
    </xdr:from>
    <xdr:ext cx="405111" cy="259045"/>
    <xdr:sp macro="" textlink="">
      <xdr:nvSpPr>
        <xdr:cNvPr id="776" name="n_4mainValue【消防施設】&#10;有形固定資産減価償却率"/>
        <xdr:cNvSpPr txBox="1"/>
      </xdr:nvSpPr>
      <xdr:spPr>
        <a:xfrm>
          <a:off x="12611744" y="14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800" name="直線コネクタ 799"/>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1"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2" name="直線コネクタ 8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803"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804" name="直線コネクタ 803"/>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64788</xdr:rowOff>
    </xdr:from>
    <xdr:ext cx="469744" cy="259045"/>
    <xdr:sp macro="" textlink="">
      <xdr:nvSpPr>
        <xdr:cNvPr id="805" name="【消防施設】&#10;一人当たり面積平均値テキスト"/>
        <xdr:cNvSpPr txBox="1"/>
      </xdr:nvSpPr>
      <xdr:spPr>
        <a:xfrm>
          <a:off x="22199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806" name="フローチャート: 判断 805"/>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807" name="フローチャート: 判断 806"/>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808" name="フローチャート: 判断 807"/>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09" name="フローチャート: 判断 808"/>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10" name="フローチャート: 判断 809"/>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816" name="楕円 815"/>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101616</xdr:rowOff>
    </xdr:from>
    <xdr:ext cx="469744" cy="259045"/>
    <xdr:sp macro="" textlink="">
      <xdr:nvSpPr>
        <xdr:cNvPr id="817" name="【消防施設】&#10;一人当たり面積該当値テキスト"/>
        <xdr:cNvSpPr txBox="1"/>
      </xdr:nvSpPr>
      <xdr:spPr>
        <a:xfrm>
          <a:off x="22199600"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71120</xdr:rowOff>
    </xdr:from>
    <xdr:to>
      <xdr:col>112</xdr:col>
      <xdr:colOff>38100</xdr:colOff>
      <xdr:row>85</xdr:row>
      <xdr:rowOff>1270</xdr:rowOff>
    </xdr:to>
    <xdr:sp macro="" textlink="">
      <xdr:nvSpPr>
        <xdr:cNvPr id="818" name="楕円 817"/>
        <xdr:cNvSpPr/>
      </xdr:nvSpPr>
      <xdr:spPr>
        <a:xfrm>
          <a:off x="21272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121920</xdr:rowOff>
    </xdr:from>
    <xdr:to>
      <xdr:col>116</xdr:col>
      <xdr:colOff>63500</xdr:colOff>
      <xdr:row>84</xdr:row>
      <xdr:rowOff>129539</xdr:rowOff>
    </xdr:to>
    <xdr:cxnSp macro="">
      <xdr:nvCxnSpPr>
        <xdr:cNvPr id="819" name="直線コネクタ 818"/>
        <xdr:cNvCxnSpPr/>
      </xdr:nvCxnSpPr>
      <xdr:spPr>
        <a:xfrm>
          <a:off x="21323300" y="14523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820" name="楕円 819"/>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121920</xdr:rowOff>
    </xdr:from>
    <xdr:to>
      <xdr:col>111</xdr:col>
      <xdr:colOff>177800</xdr:colOff>
      <xdr:row>85</xdr:row>
      <xdr:rowOff>3811</xdr:rowOff>
    </xdr:to>
    <xdr:cxnSp macro="">
      <xdr:nvCxnSpPr>
        <xdr:cNvPr id="821" name="直線コネクタ 820"/>
        <xdr:cNvCxnSpPr/>
      </xdr:nvCxnSpPr>
      <xdr:spPr>
        <a:xfrm flipV="1">
          <a:off x="20434300" y="145237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822" name="楕円 821"/>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3811</xdr:rowOff>
    </xdr:to>
    <xdr:cxnSp macro="">
      <xdr:nvCxnSpPr>
        <xdr:cNvPr id="823" name="直線コネクタ 822"/>
        <xdr:cNvCxnSpPr/>
      </xdr:nvCxnSpPr>
      <xdr:spPr>
        <a:xfrm>
          <a:off x="19545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4" name="楕円 823"/>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85</xdr:row>
      <xdr:rowOff>3811</xdr:rowOff>
    </xdr:to>
    <xdr:cxnSp macro="">
      <xdr:nvCxnSpPr>
        <xdr:cNvPr id="825" name="直線コネクタ 824"/>
        <xdr:cNvCxnSpPr/>
      </xdr:nvCxnSpPr>
      <xdr:spPr>
        <a:xfrm>
          <a:off x="18656300" y="14554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826" name="n_1ave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827" name="n_2aveValue【消防施設】&#10;一人当たり面積"/>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828"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29" name="n_4aveValue【消防施設】&#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17797</xdr:rowOff>
    </xdr:from>
    <xdr:ext cx="469744" cy="259045"/>
    <xdr:sp macro="" textlink="">
      <xdr:nvSpPr>
        <xdr:cNvPr id="830" name="n_1mainValue【消防施設】&#10;一人当たり面積"/>
        <xdr:cNvSpPr txBox="1"/>
      </xdr:nvSpPr>
      <xdr:spPr>
        <a:xfrm>
          <a:off x="210757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831" name="n_2mainValue【消防施設】&#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832" name="n_3mainValue【消防施設】&#10;一人当たり面積"/>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833" name="n_4mainValue【消防施設】&#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59" name="直線コネクタ 858"/>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60"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61" name="直線コネクタ 860"/>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62"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63" name="直線コネクタ 862"/>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864"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65" name="フローチャート: 判断 864"/>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66" name="フローチャート: 判断 865"/>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67" name="フローチャート: 判断 866"/>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68" name="フローチャート: 判断 867"/>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869" name="フローチャート: 判断 868"/>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36830</xdr:rowOff>
    </xdr:from>
    <xdr:to>
      <xdr:col>85</xdr:col>
      <xdr:colOff>177800</xdr:colOff>
      <xdr:row>107</xdr:row>
      <xdr:rowOff>138430</xdr:rowOff>
    </xdr:to>
    <xdr:sp macro="" textlink="">
      <xdr:nvSpPr>
        <xdr:cNvPr id="875" name="楕円 874"/>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123207</xdr:rowOff>
    </xdr:from>
    <xdr:ext cx="405111" cy="259045"/>
    <xdr:sp macro="" textlink="">
      <xdr:nvSpPr>
        <xdr:cNvPr id="876" name="【庁舎】&#10;有形固定資産減価償却率該当値テキスト"/>
        <xdr:cNvSpPr txBox="1"/>
      </xdr:nvSpPr>
      <xdr:spPr>
        <a:xfrm>
          <a:off x="16357600" y="182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2539</xdr:rowOff>
    </xdr:from>
    <xdr:to>
      <xdr:col>81</xdr:col>
      <xdr:colOff>101600</xdr:colOff>
      <xdr:row>107</xdr:row>
      <xdr:rowOff>104139</xdr:rowOff>
    </xdr:to>
    <xdr:sp macro="" textlink="">
      <xdr:nvSpPr>
        <xdr:cNvPr id="877" name="楕円 876"/>
        <xdr:cNvSpPr/>
      </xdr:nvSpPr>
      <xdr:spPr>
        <a:xfrm>
          <a:off x="1543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87630</xdr:rowOff>
    </xdr:to>
    <xdr:cxnSp macro="">
      <xdr:nvCxnSpPr>
        <xdr:cNvPr id="878" name="直線コネクタ 877"/>
        <xdr:cNvCxnSpPr/>
      </xdr:nvCxnSpPr>
      <xdr:spPr>
        <a:xfrm>
          <a:off x="15481300" y="183984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159294</xdr:rowOff>
    </xdr:from>
    <xdr:to>
      <xdr:col>76</xdr:col>
      <xdr:colOff>165100</xdr:colOff>
      <xdr:row>107</xdr:row>
      <xdr:rowOff>89444</xdr:rowOff>
    </xdr:to>
    <xdr:sp macro="" textlink="">
      <xdr:nvSpPr>
        <xdr:cNvPr id="879" name="楕円 878"/>
        <xdr:cNvSpPr/>
      </xdr:nvSpPr>
      <xdr:spPr>
        <a:xfrm>
          <a:off x="14541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38644</xdr:rowOff>
    </xdr:from>
    <xdr:to>
      <xdr:col>81</xdr:col>
      <xdr:colOff>50800</xdr:colOff>
      <xdr:row>107</xdr:row>
      <xdr:rowOff>53339</xdr:rowOff>
    </xdr:to>
    <xdr:cxnSp macro="">
      <xdr:nvCxnSpPr>
        <xdr:cNvPr id="880" name="直線コネクタ 879"/>
        <xdr:cNvCxnSpPr/>
      </xdr:nvCxnSpPr>
      <xdr:spPr>
        <a:xfrm>
          <a:off x="14592300" y="18383794"/>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881" name="楕円 880"/>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38644</xdr:rowOff>
    </xdr:to>
    <xdr:cxnSp macro="">
      <xdr:nvCxnSpPr>
        <xdr:cNvPr id="882" name="直線コネクタ 881"/>
        <xdr:cNvCxnSpPr/>
      </xdr:nvCxnSpPr>
      <xdr:spPr>
        <a:xfrm>
          <a:off x="13703300" y="183642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138068</xdr:rowOff>
    </xdr:from>
    <xdr:to>
      <xdr:col>67</xdr:col>
      <xdr:colOff>101600</xdr:colOff>
      <xdr:row>107</xdr:row>
      <xdr:rowOff>68218</xdr:rowOff>
    </xdr:to>
    <xdr:sp macro="" textlink="">
      <xdr:nvSpPr>
        <xdr:cNvPr id="883" name="楕円 882"/>
        <xdr:cNvSpPr/>
      </xdr:nvSpPr>
      <xdr:spPr>
        <a:xfrm>
          <a:off x="12763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17418</xdr:rowOff>
    </xdr:from>
    <xdr:to>
      <xdr:col>71</xdr:col>
      <xdr:colOff>177800</xdr:colOff>
      <xdr:row>107</xdr:row>
      <xdr:rowOff>19050</xdr:rowOff>
    </xdr:to>
    <xdr:cxnSp macro="">
      <xdr:nvCxnSpPr>
        <xdr:cNvPr id="884" name="直線コネクタ 883"/>
        <xdr:cNvCxnSpPr/>
      </xdr:nvCxnSpPr>
      <xdr:spPr>
        <a:xfrm>
          <a:off x="12814300" y="183625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885" name="n_1ave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886" name="n_2aveValue【庁舎】&#10;有形固定資産減価償却率"/>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87" name="n_3aveValue【庁舎】&#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888" name="n_4aveValue【庁舎】&#10;有形固定資産減価償却率"/>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95266</xdr:rowOff>
    </xdr:from>
    <xdr:ext cx="405111" cy="259045"/>
    <xdr:sp macro="" textlink="">
      <xdr:nvSpPr>
        <xdr:cNvPr id="889" name="n_1mainValue【庁舎】&#10;有形固定資産減価償却率"/>
        <xdr:cNvSpPr txBox="1"/>
      </xdr:nvSpPr>
      <xdr:spPr>
        <a:xfrm>
          <a:off x="15266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80571</xdr:rowOff>
    </xdr:from>
    <xdr:ext cx="405111" cy="259045"/>
    <xdr:sp macro="" textlink="">
      <xdr:nvSpPr>
        <xdr:cNvPr id="890" name="n_2mainValue【庁舎】&#10;有形固定資産減価償却率"/>
        <xdr:cNvSpPr txBox="1"/>
      </xdr:nvSpPr>
      <xdr:spPr>
        <a:xfrm>
          <a:off x="14389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891" name="n_3mainValue【庁舎】&#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59345</xdr:rowOff>
    </xdr:from>
    <xdr:ext cx="405111" cy="259045"/>
    <xdr:sp macro="" textlink="">
      <xdr:nvSpPr>
        <xdr:cNvPr id="892" name="n_4mainValue【庁舎】&#10;有形固定資産減価償却率"/>
        <xdr:cNvSpPr txBox="1"/>
      </xdr:nvSpPr>
      <xdr:spPr>
        <a:xfrm>
          <a:off x="12611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914" name="直線コネクタ 913"/>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15"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16" name="直線コネクタ 915"/>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917"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918" name="直線コネクタ 917"/>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139716</xdr:rowOff>
    </xdr:from>
    <xdr:ext cx="469744" cy="259045"/>
    <xdr:sp macro="" textlink="">
      <xdr:nvSpPr>
        <xdr:cNvPr id="919" name="【庁舎】&#10;一人当たり面積平均値テキスト"/>
        <xdr:cNvSpPr txBox="1"/>
      </xdr:nvSpPr>
      <xdr:spPr>
        <a:xfrm>
          <a:off x="221996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920" name="フローチャート: 判断 919"/>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921" name="フローチャート: 判断 920"/>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922" name="フローチャート: 判断 921"/>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3" name="フローチャート: 判断 922"/>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924" name="フローチャート: 判断 923"/>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930" name="楕円 929"/>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931" name="【庁舎】&#10;一人当たり面積該当値テキスト"/>
        <xdr:cNvSpPr txBox="1"/>
      </xdr:nvSpPr>
      <xdr:spPr>
        <a:xfrm>
          <a:off x="22199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932" name="楕円 931"/>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121920</xdr:rowOff>
    </xdr:to>
    <xdr:cxnSp macro="">
      <xdr:nvCxnSpPr>
        <xdr:cNvPr id="933" name="直線コネクタ 932"/>
        <xdr:cNvCxnSpPr/>
      </xdr:nvCxnSpPr>
      <xdr:spPr>
        <a:xfrm>
          <a:off x="21323300" y="1829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934" name="楕円 933"/>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121920</xdr:rowOff>
    </xdr:to>
    <xdr:cxnSp macro="">
      <xdr:nvCxnSpPr>
        <xdr:cNvPr id="935" name="直線コネクタ 934"/>
        <xdr:cNvCxnSpPr/>
      </xdr:nvCxnSpPr>
      <xdr:spPr>
        <a:xfrm>
          <a:off x="20434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107696</xdr:rowOff>
    </xdr:from>
    <xdr:to>
      <xdr:col>102</xdr:col>
      <xdr:colOff>165100</xdr:colOff>
      <xdr:row>107</xdr:row>
      <xdr:rowOff>37846</xdr:rowOff>
    </xdr:to>
    <xdr:sp macro="" textlink="">
      <xdr:nvSpPr>
        <xdr:cNvPr id="936" name="楕円 935"/>
        <xdr:cNvSpPr/>
      </xdr:nvSpPr>
      <xdr:spPr>
        <a:xfrm>
          <a:off x="19494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158496</xdr:rowOff>
    </xdr:to>
    <xdr:cxnSp macro="">
      <xdr:nvCxnSpPr>
        <xdr:cNvPr id="937" name="直線コネクタ 936"/>
        <xdr:cNvCxnSpPr/>
      </xdr:nvCxnSpPr>
      <xdr:spPr>
        <a:xfrm flipV="1">
          <a:off x="19545300" y="18295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938" name="楕円 937"/>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158496</xdr:rowOff>
    </xdr:from>
    <xdr:to>
      <xdr:col>102</xdr:col>
      <xdr:colOff>114300</xdr:colOff>
      <xdr:row>107</xdr:row>
      <xdr:rowOff>19050</xdr:rowOff>
    </xdr:to>
    <xdr:cxnSp macro="">
      <xdr:nvCxnSpPr>
        <xdr:cNvPr id="939" name="直線コネクタ 938"/>
        <xdr:cNvCxnSpPr/>
      </xdr:nvCxnSpPr>
      <xdr:spPr>
        <a:xfrm flipV="1">
          <a:off x="18656300" y="18332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45229</xdr:rowOff>
    </xdr:from>
    <xdr:ext cx="469744" cy="259045"/>
    <xdr:sp macro="" textlink="">
      <xdr:nvSpPr>
        <xdr:cNvPr id="940" name="n_1aveValue【庁舎】&#10;一人当たり面積"/>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941" name="n_2aveValue【庁舎】&#10;一人当たり面積"/>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42"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145814</xdr:rowOff>
    </xdr:from>
    <xdr:ext cx="469744" cy="259045"/>
    <xdr:sp macro="" textlink="">
      <xdr:nvSpPr>
        <xdr:cNvPr id="943" name="n_4aveValue【庁舎】&#10;一人当たり面積"/>
        <xdr:cNvSpPr txBox="1"/>
      </xdr:nvSpPr>
      <xdr:spPr>
        <a:xfrm>
          <a:off x="18421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944" name="n_1mainValue【庁舎】&#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945" name="n_2mainValue【庁舎】&#10;一人当たり面積"/>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28973</xdr:rowOff>
    </xdr:from>
    <xdr:ext cx="469744" cy="259045"/>
    <xdr:sp macro="" textlink="">
      <xdr:nvSpPr>
        <xdr:cNvPr id="946" name="n_3mainValue【庁舎】&#10;一人当たり面積"/>
        <xdr:cNvSpPr txBox="1"/>
      </xdr:nvSpPr>
      <xdr:spPr>
        <a:xfrm>
          <a:off x="193104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947" name="n_4mainValue【庁舎】&#10;一人当たり面積"/>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多くの類型において、老朽化により有形固定資産減価償却率は類似団体を上回っており、再編整備の必要性を確認したところである。平成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月に「松戸市公共施設等総合管理計画」を、平成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月には、「</a:t>
          </a:r>
          <a:r>
            <a:rPr kumimoji="1" lang="ja-JP" altLang="ja-JP" sz="1100" b="0">
              <a:solidFill>
                <a:schemeClr val="dk1"/>
              </a:solidFill>
              <a:effectLst/>
              <a:latin typeface="+mn-lt"/>
              <a:ea typeface="+mn-ea"/>
              <a:cs typeface="+mn-cs"/>
            </a:rPr>
            <a:t>松戸市公共施設再編整備基本計画」を策定したところである。その中で、①</a:t>
          </a:r>
          <a:r>
            <a:rPr kumimoji="1" lang="ja-JP" altLang="ja-JP" sz="1100">
              <a:solidFill>
                <a:schemeClr val="dk1"/>
              </a:solidFill>
              <a:effectLst/>
              <a:latin typeface="+mn-lt"/>
              <a:ea typeface="+mn-ea"/>
              <a:cs typeface="+mn-cs"/>
            </a:rPr>
            <a:t>将来的な人口動向に配慮し、公共施設の利便性を高めつつ、公共施設の延床面積の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割以上を占める教育施設の適正規模化や多機能化により、総量の最適化を図る、②既存公共施設は、建物性能や施設機能等に着目するだけでなく、コミュニティや人口構成等の地域性も考慮し、地域ごとの公共施設の適正量と機能を見極めた上で、適正配置を図る、③新規の施設は、既存施設の有効活用や民間施設の活用等の検討も行った上で、新たな政策課題や地区別の人口動向等から必要と認められる場合には整備を行う、④公共施設の再編整備により生じた余剰資産は、他の用途への活用を検討した上で、今後利用見込みのない建物・用地は、良好なコミュニティの維持に配慮した貸付け・売却などを実施し、有効活用を図る、という基本方針を掲げた。また今後の展開として、各施設の具体的な対策内容、実施時期及び対策費用（コスト）を定めた「個別施設計画（案）」を策定する予定である。これらの各種計画に基づき、公共</a:t>
          </a:r>
          <a:r>
            <a:rPr kumimoji="1" lang="ja-JP" altLang="ja-JP" sz="1100" b="0">
              <a:solidFill>
                <a:schemeClr val="dk1"/>
              </a:solidFill>
              <a:effectLst/>
              <a:latin typeface="+mn-lt"/>
              <a:ea typeface="+mn-ea"/>
              <a:cs typeface="+mn-cs"/>
            </a:rPr>
            <a:t>施設の総量の最適化や適正配置を図るとともに、財政的な負担を十分に考慮しながら、各類型について具体的な再編整備を検討していきたい。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498,473
481,121
61.38
156,340,824
150,134,908
5,763,158
87,376,255
121,657,711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基準財政収入額は、市町村民税、固定資産税等が前年度より増えたため、増額となりました。</a:t>
          </a:r>
        </a:p>
        <a:p>
          <a:r>
            <a:rPr kumimoji="1" lang="ja-JP" altLang="en-US" sz="1300">
              <a:latin typeface="ＭＳ Ｐゴシック" panose="020B0600070205080204" pitchFamily="50" charset="-128"/>
              <a:ea typeface="ＭＳ Ｐゴシック" panose="020B0600070205080204" pitchFamily="50" charset="-128"/>
            </a:rPr>
            <a:t>　基準財政需要額は、臨時財政対策債償還費や、保育所在籍人員や高齢者人口の増加により、社会福祉費や高齢者保健福祉費等が前年度より増え、増額となりました。</a:t>
          </a:r>
        </a:p>
        <a:p>
          <a:r>
            <a:rPr kumimoji="1" lang="ja-JP" altLang="en-US" sz="1300">
              <a:latin typeface="ＭＳ Ｐゴシック" panose="020B0600070205080204" pitchFamily="50" charset="-128"/>
              <a:ea typeface="ＭＳ Ｐゴシック" panose="020B0600070205080204" pitchFamily="50" charset="-128"/>
            </a:rPr>
            <a:t>　基準財政収入額の増加率が基準財政需要額の増加率を上回りましたが、財政力指数は前年度と同じ</a:t>
          </a:r>
          <a:r>
            <a:rPr kumimoji="1" lang="en-US" altLang="ja-JP" sz="1300">
              <a:latin typeface="ＭＳ Ｐゴシック" panose="020B0600070205080204" pitchFamily="50" charset="-128"/>
              <a:ea typeface="ＭＳ Ｐゴシック" panose="020B0600070205080204" pitchFamily="50" charset="-128"/>
            </a:rPr>
            <a:t>0.90</a:t>
          </a:r>
          <a:r>
            <a:rPr kumimoji="1" lang="ja-JP" altLang="en-US" sz="1300">
              <a:latin typeface="ＭＳ Ｐゴシック" panose="020B0600070205080204" pitchFamily="50" charset="-128"/>
              <a:ea typeface="ＭＳ Ｐゴシック" panose="020B0600070205080204" pitchFamily="50" charset="-128"/>
            </a:rPr>
            <a:t>となりました。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58155</xdr:rowOff>
    </xdr:from>
    <xdr:ext cx="762000" cy="259045"/>
    <xdr:sp macro="" textlink="">
      <xdr:nvSpPr>
        <xdr:cNvPr id="82" name="テキスト ボックス 81"/>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地方税、地方特例交付金等の経常一般財源の増額よりも、物件費、扶助費、公債費等の経常経費充当一般財源が増額となり、前年度より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高齢化の進展や子育て施策の推進等により扶助費や介護保険及び後期高齢者医療特別会計への繰出金は年々増加しており、今後も増加が見込まれます。</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事務事業の見直しを行い、義務的経費の削減に努めてまいります。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164193</xdr:rowOff>
    </xdr:from>
    <xdr:to>
      <xdr:col>23</xdr:col>
      <xdr:colOff>133350</xdr:colOff>
      <xdr:row>62</xdr:row>
      <xdr:rowOff>130628</xdr:rowOff>
    </xdr:to>
    <xdr:cxnSp macro="">
      <xdr:nvCxnSpPr>
        <xdr:cNvPr id="134" name="直線コネクタ 133"/>
        <xdr:cNvCxnSpPr/>
      </xdr:nvCxnSpPr>
      <xdr:spPr>
        <a:xfrm>
          <a:off x="4114800" y="10622643"/>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63396</xdr:rowOff>
    </xdr:from>
    <xdr:ext cx="762000" cy="259045"/>
    <xdr:sp macro="" textlink="">
      <xdr:nvSpPr>
        <xdr:cNvPr id="135" name="財政構造の弾力性平均値テキスト"/>
        <xdr:cNvSpPr txBox="1"/>
      </xdr:nvSpPr>
      <xdr:spPr>
        <a:xfrm>
          <a:off x="5041900" y="1069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61</xdr:row>
      <xdr:rowOff>164193</xdr:rowOff>
    </xdr:to>
    <xdr:cxnSp macro="">
      <xdr:nvCxnSpPr>
        <xdr:cNvPr id="137" name="直線コネクタ 136"/>
        <xdr:cNvCxnSpPr/>
      </xdr:nvCxnSpPr>
      <xdr:spPr>
        <a:xfrm>
          <a:off x="3225800" y="1055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85772</xdr:rowOff>
    </xdr:from>
    <xdr:ext cx="736600" cy="259045"/>
    <xdr:sp macro="" textlink="">
      <xdr:nvSpPr>
        <xdr:cNvPr id="139" name="テキスト ボックス 138"/>
        <xdr:cNvSpPr txBox="1"/>
      </xdr:nvSpPr>
      <xdr:spPr>
        <a:xfrm>
          <a:off x="3733800" y="1071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27215</xdr:rowOff>
    </xdr:to>
    <xdr:cxnSp macro="">
      <xdr:nvCxnSpPr>
        <xdr:cNvPr id="140" name="直線コネクタ 139"/>
        <xdr:cNvCxnSpPr/>
      </xdr:nvCxnSpPr>
      <xdr:spPr>
        <a:xfrm flipV="1">
          <a:off x="2336800" y="105537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153808</xdr:rowOff>
    </xdr:from>
    <xdr:ext cx="762000" cy="259045"/>
    <xdr:sp macro="" textlink="">
      <xdr:nvSpPr>
        <xdr:cNvPr id="142" name="テキスト ボックス 141"/>
        <xdr:cNvSpPr txBox="1"/>
      </xdr:nvSpPr>
      <xdr:spPr>
        <a:xfrm>
          <a:off x="2844800" y="1061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70455</xdr:rowOff>
    </xdr:from>
    <xdr:to>
      <xdr:col>11</xdr:col>
      <xdr:colOff>31750</xdr:colOff>
      <xdr:row>62</xdr:row>
      <xdr:rowOff>27215</xdr:rowOff>
    </xdr:to>
    <xdr:cxnSp macro="">
      <xdr:nvCxnSpPr>
        <xdr:cNvPr id="143" name="直線コネクタ 142"/>
        <xdr:cNvCxnSpPr/>
      </xdr:nvCxnSpPr>
      <xdr:spPr>
        <a:xfrm>
          <a:off x="1447800" y="10186005"/>
          <a:ext cx="889000" cy="47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95449</xdr:rowOff>
    </xdr:from>
    <xdr:ext cx="762000" cy="259045"/>
    <xdr:sp macro="" textlink="">
      <xdr:nvSpPr>
        <xdr:cNvPr id="147" name="テキスト ボックス 146"/>
        <xdr:cNvSpPr txBox="1"/>
      </xdr:nvSpPr>
      <xdr:spPr>
        <a:xfrm>
          <a:off x="1066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53" name="楕円 152"/>
        <xdr:cNvSpPr/>
      </xdr:nvSpPr>
      <xdr:spPr>
        <a:xfrm>
          <a:off x="4902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96355</xdr:rowOff>
    </xdr:from>
    <xdr:ext cx="762000" cy="259045"/>
    <xdr:sp macro="" textlink="">
      <xdr:nvSpPr>
        <xdr:cNvPr id="154" name="財政構造の弾力性該当値テキスト"/>
        <xdr:cNvSpPr txBox="1"/>
      </xdr:nvSpPr>
      <xdr:spPr>
        <a:xfrm>
          <a:off x="5041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113393</xdr:rowOff>
    </xdr:from>
    <xdr:to>
      <xdr:col>19</xdr:col>
      <xdr:colOff>184150</xdr:colOff>
      <xdr:row>62</xdr:row>
      <xdr:rowOff>43543</xdr:rowOff>
    </xdr:to>
    <xdr:sp macro="" textlink="">
      <xdr:nvSpPr>
        <xdr:cNvPr id="155" name="楕円 154"/>
        <xdr:cNvSpPr/>
      </xdr:nvSpPr>
      <xdr:spPr>
        <a:xfrm>
          <a:off x="4064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53720</xdr:rowOff>
    </xdr:from>
    <xdr:ext cx="736600" cy="259045"/>
    <xdr:sp macro="" textlink="">
      <xdr:nvSpPr>
        <xdr:cNvPr id="156" name="テキスト ボックス 155"/>
        <xdr:cNvSpPr txBox="1"/>
      </xdr:nvSpPr>
      <xdr:spPr>
        <a:xfrm>
          <a:off x="3733800" y="1034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7" name="楕円 156"/>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8" name="テキスト ボックス 157"/>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147865</xdr:rowOff>
    </xdr:from>
    <xdr:to>
      <xdr:col>11</xdr:col>
      <xdr:colOff>82550</xdr:colOff>
      <xdr:row>62</xdr:row>
      <xdr:rowOff>78015</xdr:rowOff>
    </xdr:to>
    <xdr:sp macro="" textlink="">
      <xdr:nvSpPr>
        <xdr:cNvPr id="159" name="楕円 158"/>
        <xdr:cNvSpPr/>
      </xdr:nvSpPr>
      <xdr:spPr>
        <a:xfrm>
          <a:off x="2286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60" name="テキスト ボックス 159"/>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19655</xdr:rowOff>
    </xdr:from>
    <xdr:to>
      <xdr:col>7</xdr:col>
      <xdr:colOff>31750</xdr:colOff>
      <xdr:row>59</xdr:row>
      <xdr:rowOff>121255</xdr:rowOff>
    </xdr:to>
    <xdr:sp macro="" textlink="">
      <xdr:nvSpPr>
        <xdr:cNvPr id="161" name="楕円 160"/>
        <xdr:cNvSpPr/>
      </xdr:nvSpPr>
      <xdr:spPr>
        <a:xfrm>
          <a:off x="1397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131432</xdr:rowOff>
    </xdr:from>
    <xdr:ext cx="762000" cy="259045"/>
    <xdr:sp macro="" textlink="">
      <xdr:nvSpPr>
        <xdr:cNvPr id="162" name="テキスト ボックス 161"/>
        <xdr:cNvSpPr txBox="1"/>
      </xdr:nvSpPr>
      <xdr:spPr>
        <a:xfrm>
          <a:off x="1066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人件費・物件費ともに、類似団体の平均よりも低い決算額となっております。</a:t>
          </a:r>
        </a:p>
        <a:p>
          <a:r>
            <a:rPr kumimoji="1" lang="ja-JP" altLang="en-US" sz="1300">
              <a:latin typeface="ＭＳ Ｐゴシック" panose="020B0600070205080204" pitchFamily="50" charset="-128"/>
              <a:ea typeface="ＭＳ Ｐゴシック" panose="020B0600070205080204" pitchFamily="50" charset="-128"/>
            </a:rPr>
            <a:t>経年変化について、前年度よりも増額となっており、主な増額要因としましては、放課後児童健全育成業務を補助事業から委託事業へ変更したことによるものです。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今後も引き続き、人件費の抑制及び従来の仕様条件等を見直す等の委託事業の見直しを継続し、削減に努めてまいります。</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128352</xdr:rowOff>
    </xdr:from>
    <xdr:to>
      <xdr:col>23</xdr:col>
      <xdr:colOff>133350</xdr:colOff>
      <xdr:row>83</xdr:row>
      <xdr:rowOff>657</xdr:rowOff>
    </xdr:to>
    <xdr:cxnSp macro="">
      <xdr:nvCxnSpPr>
        <xdr:cNvPr id="199" name="直線コネクタ 198"/>
        <xdr:cNvCxnSpPr/>
      </xdr:nvCxnSpPr>
      <xdr:spPr>
        <a:xfrm>
          <a:off x="4114800" y="14187252"/>
          <a:ext cx="838200" cy="4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110381</xdr:rowOff>
    </xdr:from>
    <xdr:to>
      <xdr:col>19</xdr:col>
      <xdr:colOff>133350</xdr:colOff>
      <xdr:row>82</xdr:row>
      <xdr:rowOff>128352</xdr:rowOff>
    </xdr:to>
    <xdr:cxnSp macro="">
      <xdr:nvCxnSpPr>
        <xdr:cNvPr id="202" name="直線コネクタ 201"/>
        <xdr:cNvCxnSpPr/>
      </xdr:nvCxnSpPr>
      <xdr:spPr>
        <a:xfrm>
          <a:off x="3225800" y="14169281"/>
          <a:ext cx="889000" cy="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109083</xdr:rowOff>
    </xdr:from>
    <xdr:to>
      <xdr:col>15</xdr:col>
      <xdr:colOff>82550</xdr:colOff>
      <xdr:row>82</xdr:row>
      <xdr:rowOff>110381</xdr:rowOff>
    </xdr:to>
    <xdr:cxnSp macro="">
      <xdr:nvCxnSpPr>
        <xdr:cNvPr id="205" name="直線コネクタ 204"/>
        <xdr:cNvCxnSpPr/>
      </xdr:nvCxnSpPr>
      <xdr:spPr>
        <a:xfrm>
          <a:off x="2336800" y="14167983"/>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109083</xdr:rowOff>
    </xdr:from>
    <xdr:to>
      <xdr:col>11</xdr:col>
      <xdr:colOff>31750</xdr:colOff>
      <xdr:row>82</xdr:row>
      <xdr:rowOff>136108</xdr:rowOff>
    </xdr:to>
    <xdr:cxnSp macro="">
      <xdr:nvCxnSpPr>
        <xdr:cNvPr id="208" name="直線コネクタ 207"/>
        <xdr:cNvCxnSpPr/>
      </xdr:nvCxnSpPr>
      <xdr:spPr>
        <a:xfrm flipV="1">
          <a:off x="1447800" y="14167983"/>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2" name="テキスト ボックス 211"/>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121307</xdr:rowOff>
    </xdr:from>
    <xdr:to>
      <xdr:col>23</xdr:col>
      <xdr:colOff>184150</xdr:colOff>
      <xdr:row>83</xdr:row>
      <xdr:rowOff>51457</xdr:rowOff>
    </xdr:to>
    <xdr:sp macro="" textlink="">
      <xdr:nvSpPr>
        <xdr:cNvPr id="218" name="楕円 217"/>
        <xdr:cNvSpPr/>
      </xdr:nvSpPr>
      <xdr:spPr>
        <a:xfrm>
          <a:off x="4902200" y="141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137834</xdr:rowOff>
    </xdr:from>
    <xdr:ext cx="762000" cy="259045"/>
    <xdr:sp macro="" textlink="">
      <xdr:nvSpPr>
        <xdr:cNvPr id="219" name="人件費・物件費等の状況該当値テキスト"/>
        <xdr:cNvSpPr txBox="1"/>
      </xdr:nvSpPr>
      <xdr:spPr>
        <a:xfrm>
          <a:off x="5041900" y="1402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77552</xdr:rowOff>
    </xdr:from>
    <xdr:to>
      <xdr:col>19</xdr:col>
      <xdr:colOff>184150</xdr:colOff>
      <xdr:row>83</xdr:row>
      <xdr:rowOff>7702</xdr:rowOff>
    </xdr:to>
    <xdr:sp macro="" textlink="">
      <xdr:nvSpPr>
        <xdr:cNvPr id="220" name="楕円 219"/>
        <xdr:cNvSpPr/>
      </xdr:nvSpPr>
      <xdr:spPr>
        <a:xfrm>
          <a:off x="4064000" y="141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17879</xdr:rowOff>
    </xdr:from>
    <xdr:ext cx="736600" cy="259045"/>
    <xdr:sp macro="" textlink="">
      <xdr:nvSpPr>
        <xdr:cNvPr id="221" name="テキスト ボックス 220"/>
        <xdr:cNvSpPr txBox="1"/>
      </xdr:nvSpPr>
      <xdr:spPr>
        <a:xfrm>
          <a:off x="3733800" y="1390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59581</xdr:rowOff>
    </xdr:from>
    <xdr:to>
      <xdr:col>15</xdr:col>
      <xdr:colOff>133350</xdr:colOff>
      <xdr:row>82</xdr:row>
      <xdr:rowOff>161181</xdr:rowOff>
    </xdr:to>
    <xdr:sp macro="" textlink="">
      <xdr:nvSpPr>
        <xdr:cNvPr id="222" name="楕円 221"/>
        <xdr:cNvSpPr/>
      </xdr:nvSpPr>
      <xdr:spPr>
        <a:xfrm>
          <a:off x="3175000" y="141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171358</xdr:rowOff>
    </xdr:from>
    <xdr:ext cx="762000" cy="259045"/>
    <xdr:sp macro="" textlink="">
      <xdr:nvSpPr>
        <xdr:cNvPr id="223" name="テキスト ボックス 222"/>
        <xdr:cNvSpPr txBox="1"/>
      </xdr:nvSpPr>
      <xdr:spPr>
        <a:xfrm>
          <a:off x="2844800" y="1388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58283</xdr:rowOff>
    </xdr:from>
    <xdr:to>
      <xdr:col>11</xdr:col>
      <xdr:colOff>82550</xdr:colOff>
      <xdr:row>82</xdr:row>
      <xdr:rowOff>159883</xdr:rowOff>
    </xdr:to>
    <xdr:sp macro="" textlink="">
      <xdr:nvSpPr>
        <xdr:cNvPr id="224" name="楕円 223"/>
        <xdr:cNvSpPr/>
      </xdr:nvSpPr>
      <xdr:spPr>
        <a:xfrm>
          <a:off x="2286000" y="141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170060</xdr:rowOff>
    </xdr:from>
    <xdr:ext cx="762000" cy="259045"/>
    <xdr:sp macro="" textlink="">
      <xdr:nvSpPr>
        <xdr:cNvPr id="225" name="テキスト ボックス 224"/>
        <xdr:cNvSpPr txBox="1"/>
      </xdr:nvSpPr>
      <xdr:spPr>
        <a:xfrm>
          <a:off x="1955800" y="1388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85308</xdr:rowOff>
    </xdr:from>
    <xdr:to>
      <xdr:col>7</xdr:col>
      <xdr:colOff>31750</xdr:colOff>
      <xdr:row>83</xdr:row>
      <xdr:rowOff>15458</xdr:rowOff>
    </xdr:to>
    <xdr:sp macro="" textlink="">
      <xdr:nvSpPr>
        <xdr:cNvPr id="226" name="楕円 225"/>
        <xdr:cNvSpPr/>
      </xdr:nvSpPr>
      <xdr:spPr>
        <a:xfrm>
          <a:off x="1397000" y="141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25635</xdr:rowOff>
    </xdr:from>
    <xdr:ext cx="762000" cy="259045"/>
    <xdr:sp macro="" textlink="">
      <xdr:nvSpPr>
        <xdr:cNvPr id="227" name="テキスト ボックス 226"/>
        <xdr:cNvSpPr txBox="1"/>
      </xdr:nvSpPr>
      <xdr:spPr>
        <a:xfrm>
          <a:off x="1066800" y="139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大きな影響を与える階層の一部において、本市の職員構成等が影響し、ラスパイレス指数が類似団体の平均よりも高い状況となっております。引き続き、給与制度、職員構成の適正化を図り、縮減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81491</xdr:rowOff>
    </xdr:to>
    <xdr:cxnSp macro="">
      <xdr:nvCxnSpPr>
        <xdr:cNvPr id="261" name="直線コネクタ 260"/>
        <xdr:cNvCxnSpPr/>
      </xdr:nvCxnSpPr>
      <xdr:spPr>
        <a:xfrm>
          <a:off x="16179800" y="1478597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2"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121709</xdr:rowOff>
    </xdr:to>
    <xdr:cxnSp macro="">
      <xdr:nvCxnSpPr>
        <xdr:cNvPr id="264" name="直線コネクタ 263"/>
        <xdr:cNvCxnSpPr/>
      </xdr:nvCxnSpPr>
      <xdr:spPr>
        <a:xfrm flipV="1">
          <a:off x="15290800" y="147859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87</xdr:row>
      <xdr:rowOff>131234</xdr:rowOff>
    </xdr:to>
    <xdr:cxnSp macro="">
      <xdr:nvCxnSpPr>
        <xdr:cNvPr id="267" name="直線コネクタ 266"/>
        <xdr:cNvCxnSpPr/>
      </xdr:nvCxnSpPr>
      <xdr:spPr>
        <a:xfrm flipV="1">
          <a:off x="14401800" y="1486640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9" name="テキスト ボックス 268"/>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89</xdr:row>
      <xdr:rowOff>49741</xdr:rowOff>
    </xdr:to>
    <xdr:cxnSp macro="">
      <xdr:nvCxnSpPr>
        <xdr:cNvPr id="270" name="直線コネクタ 269"/>
        <xdr:cNvCxnSpPr/>
      </xdr:nvCxnSpPr>
      <xdr:spPr>
        <a:xfrm flipV="1">
          <a:off x="13512800" y="15047384"/>
          <a:ext cx="889000" cy="26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2" name="テキスト ボックス 271"/>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4" name="テキスト ボックス 273"/>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80" name="楕円 279"/>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81" name="給与水準   （国との比較）該当値テキスト"/>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82" name="楕円 281"/>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83" name="テキスト ボックス 282"/>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4" name="楕円 283"/>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5" name="テキスト ボックス 284"/>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6" name="楕円 285"/>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7" name="テキスト ボックス 286"/>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170391</xdr:rowOff>
    </xdr:from>
    <xdr:to>
      <xdr:col>64</xdr:col>
      <xdr:colOff>152400</xdr:colOff>
      <xdr:row>89</xdr:row>
      <xdr:rowOff>100541</xdr:rowOff>
    </xdr:to>
    <xdr:sp macro="" textlink="">
      <xdr:nvSpPr>
        <xdr:cNvPr id="288" name="楕円 287"/>
        <xdr:cNvSpPr/>
      </xdr:nvSpPr>
      <xdr:spPr>
        <a:xfrm>
          <a:off x="13462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85318</xdr:rowOff>
    </xdr:from>
    <xdr:ext cx="762000" cy="259045"/>
    <xdr:sp macro="" textlink="">
      <xdr:nvSpPr>
        <xdr:cNvPr id="289" name="テキスト ボックス 288"/>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ここ数年、人口千人当りの職員数は同水準で推移しており、類似団体の</a:t>
          </a:r>
        </a:p>
        <a:p>
          <a:r>
            <a:rPr kumimoji="1" lang="ja-JP" altLang="en-US" sz="1300">
              <a:latin typeface="ＭＳ Ｐゴシック" panose="020B0600070205080204" pitchFamily="50" charset="-128"/>
              <a:ea typeface="ＭＳ Ｐゴシック" panose="020B0600070205080204" pitchFamily="50" charset="-128"/>
            </a:rPr>
            <a:t>平均値と比較しても少ない数値を保っております。</a:t>
          </a:r>
        </a:p>
        <a:p>
          <a:r>
            <a:rPr kumimoji="1" lang="ja-JP" altLang="en-US" sz="1300">
              <a:latin typeface="ＭＳ Ｐゴシック" panose="020B0600070205080204" pitchFamily="50" charset="-128"/>
              <a:ea typeface="ＭＳ Ｐゴシック" panose="020B0600070205080204" pitchFamily="50" charset="-128"/>
            </a:rPr>
            <a:t>今後も事業量・業務量に応じた、適正な定員管理を努めてまいります。</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98697</xdr:rowOff>
    </xdr:from>
    <xdr:to>
      <xdr:col>81</xdr:col>
      <xdr:colOff>44450</xdr:colOff>
      <xdr:row>61</xdr:row>
      <xdr:rowOff>98697</xdr:rowOff>
    </xdr:to>
    <xdr:cxnSp macro="">
      <xdr:nvCxnSpPr>
        <xdr:cNvPr id="326" name="直線コネクタ 325"/>
        <xdr:cNvCxnSpPr/>
      </xdr:nvCxnSpPr>
      <xdr:spPr>
        <a:xfrm>
          <a:off x="16179800" y="105571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102705</xdr:rowOff>
    </xdr:from>
    <xdr:ext cx="762000" cy="259045"/>
    <xdr:sp macro="" textlink="">
      <xdr:nvSpPr>
        <xdr:cNvPr id="327" name="定員管理の状況平均値テキスト"/>
        <xdr:cNvSpPr txBox="1"/>
      </xdr:nvSpPr>
      <xdr:spPr>
        <a:xfrm>
          <a:off x="17106900" y="1056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78015</xdr:rowOff>
    </xdr:from>
    <xdr:to>
      <xdr:col>77</xdr:col>
      <xdr:colOff>44450</xdr:colOff>
      <xdr:row>61</xdr:row>
      <xdr:rowOff>98697</xdr:rowOff>
    </xdr:to>
    <xdr:cxnSp macro="">
      <xdr:nvCxnSpPr>
        <xdr:cNvPr id="329" name="直線コネクタ 328"/>
        <xdr:cNvCxnSpPr/>
      </xdr:nvCxnSpPr>
      <xdr:spPr>
        <a:xfrm>
          <a:off x="15290800" y="105364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31" name="テキスト ボックス 330"/>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60778</xdr:rowOff>
    </xdr:from>
    <xdr:to>
      <xdr:col>72</xdr:col>
      <xdr:colOff>203200</xdr:colOff>
      <xdr:row>61</xdr:row>
      <xdr:rowOff>78015</xdr:rowOff>
    </xdr:to>
    <xdr:cxnSp macro="">
      <xdr:nvCxnSpPr>
        <xdr:cNvPr id="332" name="直線コネクタ 331"/>
        <xdr:cNvCxnSpPr/>
      </xdr:nvCxnSpPr>
      <xdr:spPr>
        <a:xfrm>
          <a:off x="14401800" y="105192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4" name="テキスト ボックス 333"/>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57331</xdr:rowOff>
    </xdr:from>
    <xdr:to>
      <xdr:col>68</xdr:col>
      <xdr:colOff>152400</xdr:colOff>
      <xdr:row>61</xdr:row>
      <xdr:rowOff>60778</xdr:rowOff>
    </xdr:to>
    <xdr:cxnSp macro="">
      <xdr:nvCxnSpPr>
        <xdr:cNvPr id="335" name="直線コネクタ 334"/>
        <xdr:cNvCxnSpPr/>
      </xdr:nvCxnSpPr>
      <xdr:spPr>
        <a:xfrm>
          <a:off x="13512800" y="1051578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39" name="テキスト ボックス 338"/>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47897</xdr:rowOff>
    </xdr:from>
    <xdr:to>
      <xdr:col>81</xdr:col>
      <xdr:colOff>95250</xdr:colOff>
      <xdr:row>61</xdr:row>
      <xdr:rowOff>149497</xdr:rowOff>
    </xdr:to>
    <xdr:sp macro="" textlink="">
      <xdr:nvSpPr>
        <xdr:cNvPr id="345" name="楕円 344"/>
        <xdr:cNvSpPr/>
      </xdr:nvSpPr>
      <xdr:spPr>
        <a:xfrm>
          <a:off x="169672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64424</xdr:rowOff>
    </xdr:from>
    <xdr:ext cx="762000" cy="259045"/>
    <xdr:sp macro="" textlink="">
      <xdr:nvSpPr>
        <xdr:cNvPr id="346" name="定員管理の状況該当値テキスト"/>
        <xdr:cNvSpPr txBox="1"/>
      </xdr:nvSpPr>
      <xdr:spPr>
        <a:xfrm>
          <a:off x="171069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47897</xdr:rowOff>
    </xdr:from>
    <xdr:to>
      <xdr:col>77</xdr:col>
      <xdr:colOff>95250</xdr:colOff>
      <xdr:row>61</xdr:row>
      <xdr:rowOff>149497</xdr:rowOff>
    </xdr:to>
    <xdr:sp macro="" textlink="">
      <xdr:nvSpPr>
        <xdr:cNvPr id="347" name="楕円 346"/>
        <xdr:cNvSpPr/>
      </xdr:nvSpPr>
      <xdr:spPr>
        <a:xfrm>
          <a:off x="16129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159674</xdr:rowOff>
    </xdr:from>
    <xdr:ext cx="736600" cy="259045"/>
    <xdr:sp macro="" textlink="">
      <xdr:nvSpPr>
        <xdr:cNvPr id="348" name="テキスト ボックス 347"/>
        <xdr:cNvSpPr txBox="1"/>
      </xdr:nvSpPr>
      <xdr:spPr>
        <a:xfrm>
          <a:off x="15798800" y="10275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27215</xdr:rowOff>
    </xdr:from>
    <xdr:to>
      <xdr:col>73</xdr:col>
      <xdr:colOff>44450</xdr:colOff>
      <xdr:row>61</xdr:row>
      <xdr:rowOff>128815</xdr:rowOff>
    </xdr:to>
    <xdr:sp macro="" textlink="">
      <xdr:nvSpPr>
        <xdr:cNvPr id="349" name="楕円 348"/>
        <xdr:cNvSpPr/>
      </xdr:nvSpPr>
      <xdr:spPr>
        <a:xfrm>
          <a:off x="15240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138992</xdr:rowOff>
    </xdr:from>
    <xdr:ext cx="762000" cy="259045"/>
    <xdr:sp macro="" textlink="">
      <xdr:nvSpPr>
        <xdr:cNvPr id="350" name="テキスト ボックス 349"/>
        <xdr:cNvSpPr txBox="1"/>
      </xdr:nvSpPr>
      <xdr:spPr>
        <a:xfrm>
          <a:off x="14909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9978</xdr:rowOff>
    </xdr:from>
    <xdr:to>
      <xdr:col>68</xdr:col>
      <xdr:colOff>203200</xdr:colOff>
      <xdr:row>61</xdr:row>
      <xdr:rowOff>111578</xdr:rowOff>
    </xdr:to>
    <xdr:sp macro="" textlink="">
      <xdr:nvSpPr>
        <xdr:cNvPr id="351" name="楕円 350"/>
        <xdr:cNvSpPr/>
      </xdr:nvSpPr>
      <xdr:spPr>
        <a:xfrm>
          <a:off x="14351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121755</xdr:rowOff>
    </xdr:from>
    <xdr:ext cx="762000" cy="259045"/>
    <xdr:sp macro="" textlink="">
      <xdr:nvSpPr>
        <xdr:cNvPr id="352" name="テキスト ボックス 351"/>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6531</xdr:rowOff>
    </xdr:from>
    <xdr:to>
      <xdr:col>64</xdr:col>
      <xdr:colOff>152400</xdr:colOff>
      <xdr:row>61</xdr:row>
      <xdr:rowOff>108131</xdr:rowOff>
    </xdr:to>
    <xdr:sp macro="" textlink="">
      <xdr:nvSpPr>
        <xdr:cNvPr id="353" name="楕円 352"/>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118308</xdr:rowOff>
    </xdr:from>
    <xdr:ext cx="762000" cy="259045"/>
    <xdr:sp macro="" textlink="">
      <xdr:nvSpPr>
        <xdr:cNvPr id="354" name="テキスト ボックス 353"/>
        <xdr:cNvSpPr txBox="1"/>
      </xdr:nvSpPr>
      <xdr:spPr>
        <a:xfrm>
          <a:off x="13131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年度とＨ</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年度の単年度比較において、債務負担行為に基づく支出額が、都市計画事業費の減などにより、</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14.8</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億円の減。算入公債費等については、都市計画税充当分の増などにより、約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億円増となったため、実質公債比率の分子は、約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億円減少となりました。分母は標準財政規模が高齢者保健福祉費等の増により約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億円増となり、　実質公債費比率は、前年度よりも</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となりました。　</a:t>
          </a:r>
          <a:endParaRPr kumimoji="1" lang="en-US" altLang="ja-JP" sz="11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類似団体の平均よりも低い水準を維持しておりますが、健全な財政運営の観点から市債を計画的に借り入れることにより、必要以上に将来負担の増大を招くことのないように留意してまいります。</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67733</xdr:rowOff>
    </xdr:to>
    <xdr:cxnSp macro="">
      <xdr:nvCxnSpPr>
        <xdr:cNvPr id="389" name="直線コネクタ 388"/>
        <xdr:cNvCxnSpPr/>
      </xdr:nvCxnSpPr>
      <xdr:spPr>
        <a:xfrm flipV="1">
          <a:off x="16179800" y="653687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90"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56243</xdr:rowOff>
    </xdr:from>
    <xdr:to>
      <xdr:col>77</xdr:col>
      <xdr:colOff>44450</xdr:colOff>
      <xdr:row>38</xdr:row>
      <xdr:rowOff>67733</xdr:rowOff>
    </xdr:to>
    <xdr:cxnSp macro="">
      <xdr:nvCxnSpPr>
        <xdr:cNvPr id="392" name="直線コネクタ 391"/>
        <xdr:cNvCxnSpPr/>
      </xdr:nvCxnSpPr>
      <xdr:spPr>
        <a:xfrm>
          <a:off x="15290800" y="65713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4" name="テキスト ボックス 393"/>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56243</xdr:rowOff>
    </xdr:from>
    <xdr:to>
      <xdr:col>72</xdr:col>
      <xdr:colOff>203200</xdr:colOff>
      <xdr:row>38</xdr:row>
      <xdr:rowOff>56243</xdr:rowOff>
    </xdr:to>
    <xdr:cxnSp macro="">
      <xdr:nvCxnSpPr>
        <xdr:cNvPr id="395" name="直線コネクタ 394"/>
        <xdr:cNvCxnSpPr/>
      </xdr:nvCxnSpPr>
      <xdr:spPr>
        <a:xfrm>
          <a:off x="14401800" y="657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7" name="テキスト ボックス 396"/>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147260</xdr:rowOff>
    </xdr:from>
    <xdr:to>
      <xdr:col>68</xdr:col>
      <xdr:colOff>152400</xdr:colOff>
      <xdr:row>38</xdr:row>
      <xdr:rowOff>56243</xdr:rowOff>
    </xdr:to>
    <xdr:cxnSp macro="">
      <xdr:nvCxnSpPr>
        <xdr:cNvPr id="398" name="直線コネクタ 397"/>
        <xdr:cNvCxnSpPr/>
      </xdr:nvCxnSpPr>
      <xdr:spPr>
        <a:xfrm>
          <a:off x="13512800" y="649091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2" name="テキスト ボックス 401"/>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408" name="楕円 407"/>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409" name="公債費負担の状況該当値テキスト"/>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10" name="楕円 409"/>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11" name="テキスト ボックス 410"/>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5443</xdr:rowOff>
    </xdr:from>
    <xdr:to>
      <xdr:col>73</xdr:col>
      <xdr:colOff>44450</xdr:colOff>
      <xdr:row>38</xdr:row>
      <xdr:rowOff>107043</xdr:rowOff>
    </xdr:to>
    <xdr:sp macro="" textlink="">
      <xdr:nvSpPr>
        <xdr:cNvPr id="412" name="楕円 411"/>
        <xdr:cNvSpPr/>
      </xdr:nvSpPr>
      <xdr:spPr>
        <a:xfrm>
          <a:off x="15240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117220</xdr:rowOff>
    </xdr:from>
    <xdr:ext cx="762000" cy="259045"/>
    <xdr:sp macro="" textlink="">
      <xdr:nvSpPr>
        <xdr:cNvPr id="413" name="テキスト ボックス 412"/>
        <xdr:cNvSpPr txBox="1"/>
      </xdr:nvSpPr>
      <xdr:spPr>
        <a:xfrm>
          <a:off x="14909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5443</xdr:rowOff>
    </xdr:from>
    <xdr:to>
      <xdr:col>68</xdr:col>
      <xdr:colOff>203200</xdr:colOff>
      <xdr:row>38</xdr:row>
      <xdr:rowOff>107043</xdr:rowOff>
    </xdr:to>
    <xdr:sp macro="" textlink="">
      <xdr:nvSpPr>
        <xdr:cNvPr id="414" name="楕円 413"/>
        <xdr:cNvSpPr/>
      </xdr:nvSpPr>
      <xdr:spPr>
        <a:xfrm>
          <a:off x="14351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117220</xdr:rowOff>
    </xdr:from>
    <xdr:ext cx="762000" cy="259045"/>
    <xdr:sp macro="" textlink="">
      <xdr:nvSpPr>
        <xdr:cNvPr id="415" name="テキスト ボックス 414"/>
        <xdr:cNvSpPr txBox="1"/>
      </xdr:nvSpPr>
      <xdr:spPr>
        <a:xfrm>
          <a:off x="14020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96460</xdr:rowOff>
    </xdr:from>
    <xdr:to>
      <xdr:col>64</xdr:col>
      <xdr:colOff>152400</xdr:colOff>
      <xdr:row>38</xdr:row>
      <xdr:rowOff>26609</xdr:rowOff>
    </xdr:to>
    <xdr:sp macro="" textlink="">
      <xdr:nvSpPr>
        <xdr:cNvPr id="416" name="楕円 415"/>
        <xdr:cNvSpPr/>
      </xdr:nvSpPr>
      <xdr:spPr>
        <a:xfrm>
          <a:off x="13462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36787</xdr:rowOff>
    </xdr:from>
    <xdr:ext cx="762000" cy="259045"/>
    <xdr:sp macro="" textlink="">
      <xdr:nvSpPr>
        <xdr:cNvPr id="417" name="テキスト ボックス 416"/>
        <xdr:cNvSpPr txBox="1"/>
      </xdr:nvSpPr>
      <xdr:spPr>
        <a:xfrm>
          <a:off x="13131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算定の分子となる将来負担については、ごみ中継施設建設事業、臨時財政対策債などにより地方債現在高が増え、前年度よりも約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億円増となりました。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充当可能財源等は、前年度よりも約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億円増え、分子の伸び率がマイナスとなり、標準財政規模などの分母の伸び率よりも小さくなった為、将来負担比率は前年度よりも減少しました。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平均を下回る水準を維持しておりますが、財政運営が圧迫されることのないよう、各種債務の的確な把握に努めるとともに、充当可能財源のさらなる確保に努め、将来負担額の抑制を図ってまいります。</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2540</xdr:rowOff>
    </xdr:from>
    <xdr:to>
      <xdr:col>77</xdr:col>
      <xdr:colOff>44450</xdr:colOff>
      <xdr:row>14</xdr:row>
      <xdr:rowOff>40075</xdr:rowOff>
    </xdr:to>
    <xdr:cxnSp macro="">
      <xdr:nvCxnSpPr>
        <xdr:cNvPr id="451" name="直線コネクタ 450"/>
        <xdr:cNvCxnSpPr/>
      </xdr:nvCxnSpPr>
      <xdr:spPr>
        <a:xfrm flipV="1">
          <a:off x="15290800" y="2402840"/>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52"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3" name="フローチャート: 判断 452"/>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4" name="フローチャート: 判断 453"/>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168151</xdr:rowOff>
    </xdr:from>
    <xdr:ext cx="736600" cy="259045"/>
    <xdr:sp macro="" textlink="">
      <xdr:nvSpPr>
        <xdr:cNvPr id="455" name="テキスト ボックス 454"/>
        <xdr:cNvSpPr txBox="1"/>
      </xdr:nvSpPr>
      <xdr:spPr>
        <a:xfrm>
          <a:off x="15798800" y="256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6" name="フローチャート: 判断 455"/>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67750</xdr:rowOff>
    </xdr:from>
    <xdr:ext cx="762000" cy="259045"/>
    <xdr:sp macro="" textlink="">
      <xdr:nvSpPr>
        <xdr:cNvPr id="457" name="テキスト ボックス 456"/>
        <xdr:cNvSpPr txBox="1"/>
      </xdr:nvSpPr>
      <xdr:spPr>
        <a:xfrm>
          <a:off x="14909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8" name="フローチャート: 判断 457"/>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9" name="テキスト ボックス 458"/>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0" name="フローチャート: 判断 459"/>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1" name="テキスト ボックス 460"/>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123190</xdr:rowOff>
    </xdr:from>
    <xdr:to>
      <xdr:col>77</xdr:col>
      <xdr:colOff>95250</xdr:colOff>
      <xdr:row>14</xdr:row>
      <xdr:rowOff>53340</xdr:rowOff>
    </xdr:to>
    <xdr:sp macro="" textlink="">
      <xdr:nvSpPr>
        <xdr:cNvPr id="467" name="楕円 466"/>
        <xdr:cNvSpPr/>
      </xdr:nvSpPr>
      <xdr:spPr>
        <a:xfrm>
          <a:off x="16129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63517</xdr:rowOff>
    </xdr:from>
    <xdr:ext cx="736600" cy="259045"/>
    <xdr:sp macro="" textlink="">
      <xdr:nvSpPr>
        <xdr:cNvPr id="468" name="テキスト ボックス 467"/>
        <xdr:cNvSpPr txBox="1"/>
      </xdr:nvSpPr>
      <xdr:spPr>
        <a:xfrm>
          <a:off x="15798800" y="212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160725</xdr:rowOff>
    </xdr:from>
    <xdr:to>
      <xdr:col>73</xdr:col>
      <xdr:colOff>44450</xdr:colOff>
      <xdr:row>14</xdr:row>
      <xdr:rowOff>90875</xdr:rowOff>
    </xdr:to>
    <xdr:sp macro="" textlink="">
      <xdr:nvSpPr>
        <xdr:cNvPr id="469" name="楕円 468"/>
        <xdr:cNvSpPr/>
      </xdr:nvSpPr>
      <xdr:spPr>
        <a:xfrm>
          <a:off x="15240000" y="23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101052</xdr:rowOff>
    </xdr:from>
    <xdr:ext cx="762000" cy="259045"/>
    <xdr:sp macro="" textlink="">
      <xdr:nvSpPr>
        <xdr:cNvPr id="470" name="テキスト ボックス 469"/>
        <xdr:cNvSpPr txBox="1"/>
      </xdr:nvSpPr>
      <xdr:spPr>
        <a:xfrm>
          <a:off x="14909800" y="215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498,473
481,121
61.38
156,340,824
150,134,908
5,763,158
87,376,255
121,657,711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定年退職者の増加に伴う退職手当の増加などにより、類似団体の平均と比較して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ポイント高くなっております。一方、人口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人あたりの決算額は、類似団体と比較して、本市は低い状況となっております。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年度に、住居手当の見直し、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年度に通勤手当の見直しを実施しており、今後も人件費の抑制に努めてまいります。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27940</xdr:rowOff>
    </xdr:to>
    <xdr:cxnSp macro="">
      <xdr:nvCxnSpPr>
        <xdr:cNvPr id="66" name="直線コネクタ 65"/>
        <xdr:cNvCxnSpPr/>
      </xdr:nvCxnSpPr>
      <xdr:spPr>
        <a:xfrm>
          <a:off x="3987800" y="6512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27940</xdr:rowOff>
    </xdr:to>
    <xdr:cxnSp macro="">
      <xdr:nvCxnSpPr>
        <xdr:cNvPr id="69" name="直線コネクタ 68"/>
        <xdr:cNvCxnSpPr/>
      </xdr:nvCxnSpPr>
      <xdr:spPr>
        <a:xfrm flipV="1">
          <a:off x="3098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71" name="テキスト ボックス 70"/>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104140</xdr:rowOff>
    </xdr:to>
    <xdr:cxnSp macro="">
      <xdr:nvCxnSpPr>
        <xdr:cNvPr id="72" name="直線コネクタ 71"/>
        <xdr:cNvCxnSpPr/>
      </xdr:nvCxnSpPr>
      <xdr:spPr>
        <a:xfrm flipV="1">
          <a:off x="2209800" y="6543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38</xdr:row>
      <xdr:rowOff>104140</xdr:rowOff>
    </xdr:to>
    <xdr:cxnSp macro="">
      <xdr:nvCxnSpPr>
        <xdr:cNvPr id="75" name="直線コネクタ 74"/>
        <xdr:cNvCxnSpPr/>
      </xdr:nvCxnSpPr>
      <xdr:spPr>
        <a:xfrm>
          <a:off x="1320800" y="6558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令和元年度より、放課後児童健全育成業務を補助事業から委託事業へ変更し、物件費が約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億円の増となりました。また昨今の経済情勢等において人件費や賃金の増加があり、委託経費が増加しており、物件費の経常収支比率は昨年度と比較して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ポイント増加となりました。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従来の仕様条件等を見直す等の委託事業の見直しを継続し、削減に努めてまいります。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143002</xdr:rowOff>
    </xdr:to>
    <xdr:cxnSp macro="">
      <xdr:nvCxnSpPr>
        <xdr:cNvPr id="125" name="直線コネクタ 124"/>
        <xdr:cNvCxnSpPr/>
      </xdr:nvCxnSpPr>
      <xdr:spPr>
        <a:xfrm>
          <a:off x="15671800" y="2710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15</xdr:row>
      <xdr:rowOff>138430</xdr:rowOff>
    </xdr:to>
    <xdr:cxnSp macro="">
      <xdr:nvCxnSpPr>
        <xdr:cNvPr id="128" name="直線コネクタ 127"/>
        <xdr:cNvCxnSpPr/>
      </xdr:nvCxnSpPr>
      <xdr:spPr>
        <a:xfrm>
          <a:off x="14782800" y="271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124714</xdr:rowOff>
    </xdr:from>
    <xdr:to>
      <xdr:col>73</xdr:col>
      <xdr:colOff>180975</xdr:colOff>
      <xdr:row>15</xdr:row>
      <xdr:rowOff>138430</xdr:rowOff>
    </xdr:to>
    <xdr:cxnSp macro="">
      <xdr:nvCxnSpPr>
        <xdr:cNvPr id="131" name="直線コネクタ 130"/>
        <xdr:cNvCxnSpPr/>
      </xdr:nvCxnSpPr>
      <xdr:spPr>
        <a:xfrm>
          <a:off x="13893800" y="2696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78994</xdr:rowOff>
    </xdr:from>
    <xdr:to>
      <xdr:col>69</xdr:col>
      <xdr:colOff>92075</xdr:colOff>
      <xdr:row>15</xdr:row>
      <xdr:rowOff>124714</xdr:rowOff>
    </xdr:to>
    <xdr:cxnSp macro="">
      <xdr:nvCxnSpPr>
        <xdr:cNvPr id="134" name="直線コネクタ 133"/>
        <xdr:cNvCxnSpPr/>
      </xdr:nvCxnSpPr>
      <xdr:spPr>
        <a:xfrm>
          <a:off x="13004800" y="2650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92202</xdr:rowOff>
    </xdr:from>
    <xdr:to>
      <xdr:col>82</xdr:col>
      <xdr:colOff>158750</xdr:colOff>
      <xdr:row>16</xdr:row>
      <xdr:rowOff>22352</xdr:rowOff>
    </xdr:to>
    <xdr:sp macro="" textlink="">
      <xdr:nvSpPr>
        <xdr:cNvPr id="144" name="楕円 143"/>
        <xdr:cNvSpPr/>
      </xdr:nvSpPr>
      <xdr:spPr>
        <a:xfrm>
          <a:off x="164592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64279</xdr:rowOff>
    </xdr:from>
    <xdr:ext cx="762000" cy="259045"/>
    <xdr:sp macro="" textlink="">
      <xdr:nvSpPr>
        <xdr:cNvPr id="145" name="物件費該当値テキスト"/>
        <xdr:cNvSpPr txBox="1"/>
      </xdr:nvSpPr>
      <xdr:spPr>
        <a:xfrm>
          <a:off x="165989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6" name="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47" name="テキスト ボックス 146"/>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49" name="テキスト ボックス 148"/>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73914</xdr:rowOff>
    </xdr:from>
    <xdr:to>
      <xdr:col>69</xdr:col>
      <xdr:colOff>142875</xdr:colOff>
      <xdr:row>16</xdr:row>
      <xdr:rowOff>4064</xdr:rowOff>
    </xdr:to>
    <xdr:sp macro="" textlink="">
      <xdr:nvSpPr>
        <xdr:cNvPr id="150" name="楕円 149"/>
        <xdr:cNvSpPr/>
      </xdr:nvSpPr>
      <xdr:spPr>
        <a:xfrm>
          <a:off x="13843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160291</xdr:rowOff>
    </xdr:from>
    <xdr:ext cx="762000" cy="259045"/>
    <xdr:sp macro="" textlink="">
      <xdr:nvSpPr>
        <xdr:cNvPr id="151" name="テキスト ボックス 150"/>
        <xdr:cNvSpPr txBox="1"/>
      </xdr:nvSpPr>
      <xdr:spPr>
        <a:xfrm>
          <a:off x="13512800" y="27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28194</xdr:rowOff>
    </xdr:from>
    <xdr:to>
      <xdr:col>65</xdr:col>
      <xdr:colOff>53975</xdr:colOff>
      <xdr:row>15</xdr:row>
      <xdr:rowOff>129794</xdr:rowOff>
    </xdr:to>
    <xdr:sp macro="" textlink="">
      <xdr:nvSpPr>
        <xdr:cNvPr id="152" name="楕円 151"/>
        <xdr:cNvSpPr/>
      </xdr:nvSpPr>
      <xdr:spPr>
        <a:xfrm>
          <a:off x="12954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114571</xdr:rowOff>
    </xdr:from>
    <xdr:ext cx="762000" cy="259045"/>
    <xdr:sp macro="" textlink="">
      <xdr:nvSpPr>
        <xdr:cNvPr id="153" name="テキスト ボックス 152"/>
        <xdr:cNvSpPr txBox="1"/>
      </xdr:nvSpPr>
      <xdr:spPr>
        <a:xfrm>
          <a:off x="12623800" y="268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の平均との差は、縮小傾向となっておりますが、過去５年間の扶助費の推移は増加傾向にあります。主な要因は、障害福祉給付費、保育所の運営経費の増加によるものとなっております。少子高齢化の進展等を背景に扶助費は増加しており、子育て支援や高齢者支援等、現下の政策課題に対応するため、今後も増加が見込まれ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限られた財源の中で最大限の効果を発揮するために、緊急性・重要性の高い施策を優先するなど、事業の重点化・効率化を進めてまいります。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165100</xdr:rowOff>
    </xdr:from>
    <xdr:to>
      <xdr:col>24</xdr:col>
      <xdr:colOff>25400</xdr:colOff>
      <xdr:row>59</xdr:row>
      <xdr:rowOff>165100</xdr:rowOff>
    </xdr:to>
    <xdr:cxnSp macro="">
      <xdr:nvCxnSpPr>
        <xdr:cNvPr id="186" name="直線コネクタ 185"/>
        <xdr:cNvCxnSpPr/>
      </xdr:nvCxnSpPr>
      <xdr:spPr>
        <a:xfrm>
          <a:off x="3987800" y="10280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165100</xdr:rowOff>
    </xdr:from>
    <xdr:to>
      <xdr:col>19</xdr:col>
      <xdr:colOff>187325</xdr:colOff>
      <xdr:row>59</xdr:row>
      <xdr:rowOff>165100</xdr:rowOff>
    </xdr:to>
    <xdr:cxnSp macro="">
      <xdr:nvCxnSpPr>
        <xdr:cNvPr id="189" name="直線コネクタ 188"/>
        <xdr:cNvCxnSpPr/>
      </xdr:nvCxnSpPr>
      <xdr:spPr>
        <a:xfrm>
          <a:off x="3098800" y="10280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165100</xdr:rowOff>
    </xdr:to>
    <xdr:cxnSp macro="">
      <xdr:nvCxnSpPr>
        <xdr:cNvPr id="192" name="直線コネクタ 191"/>
        <xdr:cNvCxnSpPr/>
      </xdr:nvCxnSpPr>
      <xdr:spPr>
        <a:xfrm>
          <a:off x="2209800" y="10147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31750</xdr:rowOff>
    </xdr:to>
    <xdr:cxnSp macro="">
      <xdr:nvCxnSpPr>
        <xdr:cNvPr id="195" name="直線コネクタ 194"/>
        <xdr:cNvCxnSpPr/>
      </xdr:nvCxnSpPr>
      <xdr:spPr>
        <a:xfrm>
          <a:off x="1320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114300</xdr:rowOff>
    </xdr:from>
    <xdr:to>
      <xdr:col>24</xdr:col>
      <xdr:colOff>76200</xdr:colOff>
      <xdr:row>60</xdr:row>
      <xdr:rowOff>44450</xdr:rowOff>
    </xdr:to>
    <xdr:sp macro="" textlink="">
      <xdr:nvSpPr>
        <xdr:cNvPr id="205" name="楕円 204"/>
        <xdr:cNvSpPr/>
      </xdr:nvSpPr>
      <xdr:spPr>
        <a:xfrm>
          <a:off x="4775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86377</xdr:rowOff>
    </xdr:from>
    <xdr:ext cx="762000" cy="259045"/>
    <xdr:sp macro="" textlink="">
      <xdr:nvSpPr>
        <xdr:cNvPr id="206" name="扶助費該当値テキスト"/>
        <xdr:cNvSpPr txBox="1"/>
      </xdr:nvSpPr>
      <xdr:spPr>
        <a:xfrm>
          <a:off x="49149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114300</xdr:rowOff>
    </xdr:from>
    <xdr:to>
      <xdr:col>20</xdr:col>
      <xdr:colOff>38100</xdr:colOff>
      <xdr:row>60</xdr:row>
      <xdr:rowOff>44450</xdr:rowOff>
    </xdr:to>
    <xdr:sp macro="" textlink="">
      <xdr:nvSpPr>
        <xdr:cNvPr id="207" name="楕円 206"/>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29227</xdr:rowOff>
    </xdr:from>
    <xdr:ext cx="736600" cy="259045"/>
    <xdr:sp macro="" textlink="">
      <xdr:nvSpPr>
        <xdr:cNvPr id="208" name="テキスト ボックス 207"/>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114300</xdr:rowOff>
    </xdr:from>
    <xdr:to>
      <xdr:col>15</xdr:col>
      <xdr:colOff>149225</xdr:colOff>
      <xdr:row>60</xdr:row>
      <xdr:rowOff>44450</xdr:rowOff>
    </xdr:to>
    <xdr:sp macro="" textlink="">
      <xdr:nvSpPr>
        <xdr:cNvPr id="209" name="楕円 208"/>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210" name="テキスト ボックス 209"/>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1" name="楕円 210"/>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2" name="テキスト ボックス 211"/>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3" name="楕円 212"/>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4" name="テキスト ボックス 213"/>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令和元年度は、昨年度と比較して、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ポイント増加しました。増加要因は、介護保険特別会計や後期高齢者医療特別会計への繰出金の増によるものです。</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過去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間の経年においても、高齢化の進展により、介護保険特別会計、後期高齢者医療特別会計への繰出金が増加しているため、介護予防と保健事業を一体的に実施していくなど効率的・効果的な事業実施を推進し、繰出金の増加抑制に努めてまいります。</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57</xdr:row>
      <xdr:rowOff>124278</xdr:rowOff>
    </xdr:to>
    <xdr:cxnSp macro="">
      <xdr:nvCxnSpPr>
        <xdr:cNvPr id="249" name="直線コネクタ 248"/>
        <xdr:cNvCxnSpPr/>
      </xdr:nvCxnSpPr>
      <xdr:spPr>
        <a:xfrm>
          <a:off x="15671800" y="98533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0"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58</xdr:row>
      <xdr:rowOff>29028</xdr:rowOff>
    </xdr:to>
    <xdr:cxnSp macro="">
      <xdr:nvCxnSpPr>
        <xdr:cNvPr id="252" name="直線コネクタ 251"/>
        <xdr:cNvCxnSpPr/>
      </xdr:nvCxnSpPr>
      <xdr:spPr>
        <a:xfrm flipV="1">
          <a:off x="14782800" y="98533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137885</xdr:rowOff>
    </xdr:to>
    <xdr:cxnSp macro="">
      <xdr:nvCxnSpPr>
        <xdr:cNvPr id="255" name="直線コネクタ 254"/>
        <xdr:cNvCxnSpPr/>
      </xdr:nvCxnSpPr>
      <xdr:spPr>
        <a:xfrm flipV="1">
          <a:off x="13893800" y="9973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72572</xdr:rowOff>
    </xdr:from>
    <xdr:to>
      <xdr:col>69</xdr:col>
      <xdr:colOff>92075</xdr:colOff>
      <xdr:row>58</xdr:row>
      <xdr:rowOff>137885</xdr:rowOff>
    </xdr:to>
    <xdr:cxnSp macro="">
      <xdr:nvCxnSpPr>
        <xdr:cNvPr id="258" name="直線コネクタ 257"/>
        <xdr:cNvCxnSpPr/>
      </xdr:nvCxnSpPr>
      <xdr:spPr>
        <a:xfrm>
          <a:off x="13004800" y="10016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62" name="テキスト ボックス 261"/>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68" name="楕円 267"/>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69" name="その他該当値テキスト"/>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29935</xdr:rowOff>
    </xdr:from>
    <xdr:to>
      <xdr:col>78</xdr:col>
      <xdr:colOff>120650</xdr:colOff>
      <xdr:row>57</xdr:row>
      <xdr:rowOff>131535</xdr:rowOff>
    </xdr:to>
    <xdr:sp macro="" textlink="">
      <xdr:nvSpPr>
        <xdr:cNvPr id="270" name="楕円 269"/>
        <xdr:cNvSpPr/>
      </xdr:nvSpPr>
      <xdr:spPr>
        <a:xfrm>
          <a:off x="15621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71" name="テキスト ボックス 270"/>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2" name="楕円 271"/>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64605</xdr:rowOff>
    </xdr:from>
    <xdr:ext cx="762000" cy="259045"/>
    <xdr:sp macro="" textlink="">
      <xdr:nvSpPr>
        <xdr:cNvPr id="273" name="テキスト ボックス 272"/>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87085</xdr:rowOff>
    </xdr:from>
    <xdr:to>
      <xdr:col>69</xdr:col>
      <xdr:colOff>142875</xdr:colOff>
      <xdr:row>59</xdr:row>
      <xdr:rowOff>17235</xdr:rowOff>
    </xdr:to>
    <xdr:sp macro="" textlink="">
      <xdr:nvSpPr>
        <xdr:cNvPr id="274" name="楕円 273"/>
        <xdr:cNvSpPr/>
      </xdr:nvSpPr>
      <xdr:spPr>
        <a:xfrm>
          <a:off x="13843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2012</xdr:rowOff>
    </xdr:from>
    <xdr:ext cx="762000" cy="259045"/>
    <xdr:sp macro="" textlink="">
      <xdr:nvSpPr>
        <xdr:cNvPr id="275" name="テキスト ボックス 274"/>
        <xdr:cNvSpPr txBox="1"/>
      </xdr:nvSpPr>
      <xdr:spPr>
        <a:xfrm>
          <a:off x="13512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76" name="楕円 275"/>
        <xdr:cNvSpPr/>
      </xdr:nvSpPr>
      <xdr:spPr>
        <a:xfrm>
          <a:off x="12954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108149</xdr:rowOff>
    </xdr:from>
    <xdr:ext cx="762000" cy="259045"/>
    <xdr:sp macro="" textlink="">
      <xdr:nvSpPr>
        <xdr:cNvPr id="277" name="テキスト ボックス 276"/>
        <xdr:cNvSpPr txBox="1"/>
      </xdr:nvSpPr>
      <xdr:spPr>
        <a:xfrm>
          <a:off x="12623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過去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年間、類似団体平均よりも低い水準を保っておりますが、平成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年度より下水道事業会計が地方公営企業法の一部法適用化となり、性質別経費が繰出金から補助費等及び投資及び出資金へ変更となり、補助費等が増加しております。　また、待機児童対策のため、積極的に子育て施策に取り組んでおり、増加傾向となっております。　</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今後も補助金等については、効果について充分に検討を行い、抑制に努めてまいります。</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43180</xdr:rowOff>
    </xdr:from>
    <xdr:to>
      <xdr:col>82</xdr:col>
      <xdr:colOff>107950</xdr:colOff>
      <xdr:row>36</xdr:row>
      <xdr:rowOff>50800</xdr:rowOff>
    </xdr:to>
    <xdr:cxnSp macro="">
      <xdr:nvCxnSpPr>
        <xdr:cNvPr id="309" name="直線コネクタ 308"/>
        <xdr:cNvCxnSpPr/>
      </xdr:nvCxnSpPr>
      <xdr:spPr>
        <a:xfrm flipV="1">
          <a:off x="15671800" y="6215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0"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62230</xdr:rowOff>
    </xdr:from>
    <xdr:to>
      <xdr:col>78</xdr:col>
      <xdr:colOff>69850</xdr:colOff>
      <xdr:row>36</xdr:row>
      <xdr:rowOff>50800</xdr:rowOff>
    </xdr:to>
    <xdr:cxnSp macro="">
      <xdr:nvCxnSpPr>
        <xdr:cNvPr id="312" name="直線コネクタ 311"/>
        <xdr:cNvCxnSpPr/>
      </xdr:nvCxnSpPr>
      <xdr:spPr>
        <a:xfrm>
          <a:off x="14782800" y="60629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54610</xdr:rowOff>
    </xdr:from>
    <xdr:to>
      <xdr:col>73</xdr:col>
      <xdr:colOff>180975</xdr:colOff>
      <xdr:row>35</xdr:row>
      <xdr:rowOff>62230</xdr:rowOff>
    </xdr:to>
    <xdr:cxnSp macro="">
      <xdr:nvCxnSpPr>
        <xdr:cNvPr id="315" name="直線コネクタ 314"/>
        <xdr:cNvCxnSpPr/>
      </xdr:nvCxnSpPr>
      <xdr:spPr>
        <a:xfrm>
          <a:off x="13893800" y="605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17" name="テキスト ボックス 316"/>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54610</xdr:rowOff>
    </xdr:to>
    <xdr:cxnSp macro="">
      <xdr:nvCxnSpPr>
        <xdr:cNvPr id="318" name="直線コネクタ 317"/>
        <xdr:cNvCxnSpPr/>
      </xdr:nvCxnSpPr>
      <xdr:spPr>
        <a:xfrm>
          <a:off x="13004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20" name="テキスト ボックス 319"/>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2" name="テキスト ボックス 321"/>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163830</xdr:rowOff>
    </xdr:from>
    <xdr:to>
      <xdr:col>82</xdr:col>
      <xdr:colOff>158750</xdr:colOff>
      <xdr:row>36</xdr:row>
      <xdr:rowOff>93980</xdr:rowOff>
    </xdr:to>
    <xdr:sp macro="" textlink="">
      <xdr:nvSpPr>
        <xdr:cNvPr id="328" name="楕円 327"/>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8907</xdr:rowOff>
    </xdr:from>
    <xdr:ext cx="762000" cy="259045"/>
    <xdr:sp macro="" textlink="">
      <xdr:nvSpPr>
        <xdr:cNvPr id="329" name="補助費等該当値テキスト"/>
        <xdr:cNvSpPr txBox="1"/>
      </xdr:nvSpPr>
      <xdr:spPr>
        <a:xfrm>
          <a:off x="16598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30" name="楕円 329"/>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111777</xdr:rowOff>
    </xdr:from>
    <xdr:ext cx="736600" cy="259045"/>
    <xdr:sp macro="" textlink="">
      <xdr:nvSpPr>
        <xdr:cNvPr id="331" name="テキスト ボックス 330"/>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xdr:rowOff>
    </xdr:from>
    <xdr:to>
      <xdr:col>74</xdr:col>
      <xdr:colOff>31750</xdr:colOff>
      <xdr:row>35</xdr:row>
      <xdr:rowOff>113030</xdr:rowOff>
    </xdr:to>
    <xdr:sp macro="" textlink="">
      <xdr:nvSpPr>
        <xdr:cNvPr id="332" name="楕円 331"/>
        <xdr:cNvSpPr/>
      </xdr:nvSpPr>
      <xdr:spPr>
        <a:xfrm>
          <a:off x="14732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33" name="テキスト ボックス 332"/>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xdr:rowOff>
    </xdr:from>
    <xdr:to>
      <xdr:col>69</xdr:col>
      <xdr:colOff>142875</xdr:colOff>
      <xdr:row>35</xdr:row>
      <xdr:rowOff>105410</xdr:rowOff>
    </xdr:to>
    <xdr:sp macro="" textlink="">
      <xdr:nvSpPr>
        <xdr:cNvPr id="334" name="楕円 333"/>
        <xdr:cNvSpPr/>
      </xdr:nvSpPr>
      <xdr:spPr>
        <a:xfrm>
          <a:off x="13843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115587</xdr:rowOff>
    </xdr:from>
    <xdr:ext cx="762000" cy="259045"/>
    <xdr:sp macro="" textlink="">
      <xdr:nvSpPr>
        <xdr:cNvPr id="335" name="テキスト ボックス 334"/>
        <xdr:cNvSpPr txBox="1"/>
      </xdr:nvSpPr>
      <xdr:spPr>
        <a:xfrm>
          <a:off x="13512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6" name="楕円 335"/>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7" name="テキスト ボックス 336"/>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類似団体の平均よりも</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ポイント低い状況となっておりますが、普通債及び臨時財政対策債の債務残高の増加により償還元金が増加しております。</a:t>
          </a:r>
        </a:p>
        <a:p>
          <a:r>
            <a:rPr kumimoji="1" lang="ja-JP" altLang="en-US" sz="1300">
              <a:latin typeface="ＭＳ Ｐゴシック" panose="020B0600070205080204" pitchFamily="50" charset="-128"/>
              <a:ea typeface="ＭＳ Ｐゴシック" panose="020B0600070205080204" pitchFamily="50" charset="-128"/>
            </a:rPr>
            <a:t>　健全な財政運営の観点から市債を計画的に借り入れることにより、必要以上に将来負担の増大を招くことのないように留意してまいります。</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85090</xdr:rowOff>
    </xdr:to>
    <xdr:cxnSp macro="">
      <xdr:nvCxnSpPr>
        <xdr:cNvPr id="370" name="直線コネクタ 369"/>
        <xdr:cNvCxnSpPr/>
      </xdr:nvCxnSpPr>
      <xdr:spPr>
        <a:xfrm>
          <a:off x="3987800" y="12913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54610</xdr:rowOff>
    </xdr:to>
    <xdr:cxnSp macro="">
      <xdr:nvCxnSpPr>
        <xdr:cNvPr id="373" name="直線コネクタ 372"/>
        <xdr:cNvCxnSpPr/>
      </xdr:nvCxnSpPr>
      <xdr:spPr>
        <a:xfrm>
          <a:off x="3098800" y="12913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54610</xdr:rowOff>
    </xdr:to>
    <xdr:cxnSp macro="">
      <xdr:nvCxnSpPr>
        <xdr:cNvPr id="376" name="直線コネクタ 375"/>
        <xdr:cNvCxnSpPr/>
      </xdr:nvCxnSpPr>
      <xdr:spPr>
        <a:xfrm>
          <a:off x="2209800" y="12913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54610</xdr:rowOff>
    </xdr:to>
    <xdr:cxnSp macro="">
      <xdr:nvCxnSpPr>
        <xdr:cNvPr id="379" name="直線コネクタ 378"/>
        <xdr:cNvCxnSpPr/>
      </xdr:nvCxnSpPr>
      <xdr:spPr>
        <a:xfrm>
          <a:off x="1320800" y="12852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9" name="楕円 388"/>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90"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91" name="楕円 390"/>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115587</xdr:rowOff>
    </xdr:from>
    <xdr:ext cx="736600" cy="259045"/>
    <xdr:sp macro="" textlink="">
      <xdr:nvSpPr>
        <xdr:cNvPr id="392" name="テキスト ボックス 391"/>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3" name="楕円 392"/>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94" name="テキスト ボックス 393"/>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95" name="楕円 394"/>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96" name="テキスト ボックス 395"/>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97" name="楕円 396"/>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98" name="テキスト ボックス 397"/>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類似団体の平均よりも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ポイント高く、過去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年間同様の状況となっております。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としては、物件費、扶助費の増加によるものとなっております。子育て施策の推進や高齢化により今後も増加する見込みとなっており、事業の重点化・効率化を進め、経常的経費の見直しを行うとともに、市税収入を含めた経常一般財源の確保に努めてまいります。</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165100</xdr:rowOff>
    </xdr:to>
    <xdr:cxnSp macro="">
      <xdr:nvCxnSpPr>
        <xdr:cNvPr id="431" name="直線コネクタ 430"/>
        <xdr:cNvCxnSpPr/>
      </xdr:nvCxnSpPr>
      <xdr:spPr>
        <a:xfrm>
          <a:off x="15671800" y="134772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104139</xdr:rowOff>
    </xdr:to>
    <xdr:cxnSp macro="">
      <xdr:nvCxnSpPr>
        <xdr:cNvPr id="434" name="直線コネクタ 433"/>
        <xdr:cNvCxnSpPr/>
      </xdr:nvCxnSpPr>
      <xdr:spPr>
        <a:xfrm>
          <a:off x="14782800" y="13431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127000</xdr:rowOff>
    </xdr:to>
    <xdr:cxnSp macro="">
      <xdr:nvCxnSpPr>
        <xdr:cNvPr id="437" name="直線コネクタ 436"/>
        <xdr:cNvCxnSpPr/>
      </xdr:nvCxnSpPr>
      <xdr:spPr>
        <a:xfrm flipV="1">
          <a:off x="13893800" y="1343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78</xdr:row>
      <xdr:rowOff>127000</xdr:rowOff>
    </xdr:to>
    <xdr:cxnSp macro="">
      <xdr:nvCxnSpPr>
        <xdr:cNvPr id="440" name="直線コネクタ 439"/>
        <xdr:cNvCxnSpPr/>
      </xdr:nvCxnSpPr>
      <xdr:spPr>
        <a:xfrm>
          <a:off x="13004800" y="132486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4" name="テキスト ボックス 44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50" name="楕円 449"/>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51"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2" name="楕円 451"/>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3" name="テキスト ボックス 452"/>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4" name="楕円 453"/>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5" name="テキスト ボックス 454"/>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6" name="楕円 455"/>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7" name="テキスト ボックス 456"/>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8" name="楕円 457"/>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9" name="テキスト ボックス 458"/>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133340</xdr:rowOff>
    </xdr:from>
    <xdr:to>
      <xdr:col>29</xdr:col>
      <xdr:colOff>127000</xdr:colOff>
      <xdr:row>17</xdr:row>
      <xdr:rowOff>161595</xdr:rowOff>
    </xdr:to>
    <xdr:cxnSp macro="">
      <xdr:nvCxnSpPr>
        <xdr:cNvPr id="48" name="直線コネクタ 47"/>
        <xdr:cNvCxnSpPr/>
      </xdr:nvCxnSpPr>
      <xdr:spPr bwMode="auto">
        <a:xfrm flipV="1">
          <a:off x="5003800" y="3095615"/>
          <a:ext cx="647700" cy="28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113560</xdr:rowOff>
    </xdr:from>
    <xdr:ext cx="762000" cy="259045"/>
    <xdr:sp macro="" textlink="">
      <xdr:nvSpPr>
        <xdr:cNvPr id="49" name="人口1人当たり決算額の推移平均値テキスト130"/>
        <xdr:cNvSpPr txBox="1"/>
      </xdr:nvSpPr>
      <xdr:spPr>
        <a:xfrm>
          <a:off x="5740400" y="273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144404</xdr:rowOff>
    </xdr:from>
    <xdr:to>
      <xdr:col>26</xdr:col>
      <xdr:colOff>50800</xdr:colOff>
      <xdr:row>17</xdr:row>
      <xdr:rowOff>161595</xdr:rowOff>
    </xdr:to>
    <xdr:cxnSp macro="">
      <xdr:nvCxnSpPr>
        <xdr:cNvPr id="51" name="直線コネクタ 50"/>
        <xdr:cNvCxnSpPr/>
      </xdr:nvCxnSpPr>
      <xdr:spPr bwMode="auto">
        <a:xfrm>
          <a:off x="4305300" y="3106679"/>
          <a:ext cx="698500" cy="17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66301</xdr:rowOff>
    </xdr:from>
    <xdr:ext cx="736600" cy="259045"/>
    <xdr:sp macro="" textlink="">
      <xdr:nvSpPr>
        <xdr:cNvPr id="53" name="テキスト ボックス 52"/>
        <xdr:cNvSpPr txBox="1"/>
      </xdr:nvSpPr>
      <xdr:spPr>
        <a:xfrm>
          <a:off x="4622800" y="268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144404</xdr:rowOff>
    </xdr:from>
    <xdr:to>
      <xdr:col>22</xdr:col>
      <xdr:colOff>114300</xdr:colOff>
      <xdr:row>17</xdr:row>
      <xdr:rowOff>166487</xdr:rowOff>
    </xdr:to>
    <xdr:cxnSp macro="">
      <xdr:nvCxnSpPr>
        <xdr:cNvPr id="54" name="直線コネクタ 53"/>
        <xdr:cNvCxnSpPr/>
      </xdr:nvCxnSpPr>
      <xdr:spPr bwMode="auto">
        <a:xfrm flipV="1">
          <a:off x="3606800" y="3106679"/>
          <a:ext cx="698500" cy="2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26753</xdr:rowOff>
    </xdr:from>
    <xdr:ext cx="762000" cy="259045"/>
    <xdr:sp macro="" textlink="">
      <xdr:nvSpPr>
        <xdr:cNvPr id="56" name="テキスト ボックス 55"/>
        <xdr:cNvSpPr txBox="1"/>
      </xdr:nvSpPr>
      <xdr:spPr>
        <a:xfrm>
          <a:off x="3924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166487</xdr:rowOff>
    </xdr:from>
    <xdr:to>
      <xdr:col>18</xdr:col>
      <xdr:colOff>177800</xdr:colOff>
      <xdr:row>18</xdr:row>
      <xdr:rowOff>9119</xdr:rowOff>
    </xdr:to>
    <xdr:cxnSp macro="">
      <xdr:nvCxnSpPr>
        <xdr:cNvPr id="57" name="直線コネクタ 56"/>
        <xdr:cNvCxnSpPr/>
      </xdr:nvCxnSpPr>
      <xdr:spPr bwMode="auto">
        <a:xfrm flipV="1">
          <a:off x="2908300" y="3128762"/>
          <a:ext cx="698500" cy="1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46504</xdr:rowOff>
    </xdr:from>
    <xdr:ext cx="762000" cy="259045"/>
    <xdr:sp macro="" textlink="">
      <xdr:nvSpPr>
        <xdr:cNvPr id="59" name="テキスト ボックス 58"/>
        <xdr:cNvSpPr txBox="1"/>
      </xdr:nvSpPr>
      <xdr:spPr>
        <a:xfrm>
          <a:off x="32258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165193</xdr:rowOff>
    </xdr:from>
    <xdr:ext cx="762000" cy="259045"/>
    <xdr:sp macro="" textlink="">
      <xdr:nvSpPr>
        <xdr:cNvPr id="61" name="テキスト ボックス 60"/>
        <xdr:cNvSpPr txBox="1"/>
      </xdr:nvSpPr>
      <xdr:spPr>
        <a:xfrm>
          <a:off x="2527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82540</xdr:rowOff>
    </xdr:from>
    <xdr:to>
      <xdr:col>29</xdr:col>
      <xdr:colOff>177800</xdr:colOff>
      <xdr:row>18</xdr:row>
      <xdr:rowOff>12690</xdr:rowOff>
    </xdr:to>
    <xdr:sp macro="" textlink="">
      <xdr:nvSpPr>
        <xdr:cNvPr id="67" name="楕円 66"/>
        <xdr:cNvSpPr/>
      </xdr:nvSpPr>
      <xdr:spPr bwMode="auto">
        <a:xfrm>
          <a:off x="5600700" y="304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54617</xdr:rowOff>
    </xdr:from>
    <xdr:ext cx="762000" cy="259045"/>
    <xdr:sp macro="" textlink="">
      <xdr:nvSpPr>
        <xdr:cNvPr id="68" name="人口1人当たり決算額の推移該当値テキスト130"/>
        <xdr:cNvSpPr txBox="1"/>
      </xdr:nvSpPr>
      <xdr:spPr>
        <a:xfrm>
          <a:off x="57404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110795</xdr:rowOff>
    </xdr:from>
    <xdr:to>
      <xdr:col>26</xdr:col>
      <xdr:colOff>101600</xdr:colOff>
      <xdr:row>18</xdr:row>
      <xdr:rowOff>40945</xdr:rowOff>
    </xdr:to>
    <xdr:sp macro="" textlink="">
      <xdr:nvSpPr>
        <xdr:cNvPr id="69" name="楕円 68"/>
        <xdr:cNvSpPr/>
      </xdr:nvSpPr>
      <xdr:spPr bwMode="auto">
        <a:xfrm>
          <a:off x="4953000" y="3073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25722</xdr:rowOff>
    </xdr:from>
    <xdr:ext cx="736600" cy="259045"/>
    <xdr:sp macro="" textlink="">
      <xdr:nvSpPr>
        <xdr:cNvPr id="70" name="テキスト ボックス 69"/>
        <xdr:cNvSpPr txBox="1"/>
      </xdr:nvSpPr>
      <xdr:spPr>
        <a:xfrm>
          <a:off x="4622800" y="315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93604</xdr:rowOff>
    </xdr:from>
    <xdr:to>
      <xdr:col>22</xdr:col>
      <xdr:colOff>165100</xdr:colOff>
      <xdr:row>18</xdr:row>
      <xdr:rowOff>23754</xdr:rowOff>
    </xdr:to>
    <xdr:sp macro="" textlink="">
      <xdr:nvSpPr>
        <xdr:cNvPr id="71" name="楕円 70"/>
        <xdr:cNvSpPr/>
      </xdr:nvSpPr>
      <xdr:spPr bwMode="auto">
        <a:xfrm>
          <a:off x="4254500" y="305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8531</xdr:rowOff>
    </xdr:from>
    <xdr:ext cx="762000" cy="259045"/>
    <xdr:sp macro="" textlink="">
      <xdr:nvSpPr>
        <xdr:cNvPr id="72" name="テキスト ボックス 71"/>
        <xdr:cNvSpPr txBox="1"/>
      </xdr:nvSpPr>
      <xdr:spPr>
        <a:xfrm>
          <a:off x="3924300" y="314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115687</xdr:rowOff>
    </xdr:from>
    <xdr:to>
      <xdr:col>19</xdr:col>
      <xdr:colOff>38100</xdr:colOff>
      <xdr:row>18</xdr:row>
      <xdr:rowOff>45837</xdr:rowOff>
    </xdr:to>
    <xdr:sp macro="" textlink="">
      <xdr:nvSpPr>
        <xdr:cNvPr id="73" name="楕円 72"/>
        <xdr:cNvSpPr/>
      </xdr:nvSpPr>
      <xdr:spPr bwMode="auto">
        <a:xfrm>
          <a:off x="3556000" y="3077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30614</xdr:rowOff>
    </xdr:from>
    <xdr:ext cx="762000" cy="259045"/>
    <xdr:sp macro="" textlink="">
      <xdr:nvSpPr>
        <xdr:cNvPr id="74" name="テキスト ボックス 73"/>
        <xdr:cNvSpPr txBox="1"/>
      </xdr:nvSpPr>
      <xdr:spPr>
        <a:xfrm>
          <a:off x="3225800" y="316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129769</xdr:rowOff>
    </xdr:from>
    <xdr:to>
      <xdr:col>15</xdr:col>
      <xdr:colOff>101600</xdr:colOff>
      <xdr:row>18</xdr:row>
      <xdr:rowOff>59919</xdr:rowOff>
    </xdr:to>
    <xdr:sp macro="" textlink="">
      <xdr:nvSpPr>
        <xdr:cNvPr id="75" name="楕円 74"/>
        <xdr:cNvSpPr/>
      </xdr:nvSpPr>
      <xdr:spPr bwMode="auto">
        <a:xfrm>
          <a:off x="2857500" y="309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44696</xdr:rowOff>
    </xdr:from>
    <xdr:ext cx="762000" cy="259045"/>
    <xdr:sp macro="" textlink="">
      <xdr:nvSpPr>
        <xdr:cNvPr id="76" name="テキスト ボックス 75"/>
        <xdr:cNvSpPr txBox="1"/>
      </xdr:nvSpPr>
      <xdr:spPr>
        <a:xfrm>
          <a:off x="2527300" y="317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146545</xdr:rowOff>
    </xdr:from>
    <xdr:to>
      <xdr:col>29</xdr:col>
      <xdr:colOff>127000</xdr:colOff>
      <xdr:row>37</xdr:row>
      <xdr:rowOff>35065</xdr:rowOff>
    </xdr:to>
    <xdr:cxnSp macro="">
      <xdr:nvCxnSpPr>
        <xdr:cNvPr id="109" name="直線コネクタ 108"/>
        <xdr:cNvCxnSpPr/>
      </xdr:nvCxnSpPr>
      <xdr:spPr bwMode="auto">
        <a:xfrm flipV="1">
          <a:off x="5003800" y="7099795"/>
          <a:ext cx="647700" cy="59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28969</xdr:rowOff>
    </xdr:from>
    <xdr:to>
      <xdr:col>26</xdr:col>
      <xdr:colOff>50800</xdr:colOff>
      <xdr:row>37</xdr:row>
      <xdr:rowOff>35065</xdr:rowOff>
    </xdr:to>
    <xdr:cxnSp macro="">
      <xdr:nvCxnSpPr>
        <xdr:cNvPr id="112" name="直線コネクタ 111"/>
        <xdr:cNvCxnSpPr/>
      </xdr:nvCxnSpPr>
      <xdr:spPr bwMode="auto">
        <a:xfrm>
          <a:off x="4305300" y="7153669"/>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66383</xdr:rowOff>
    </xdr:from>
    <xdr:to>
      <xdr:col>22</xdr:col>
      <xdr:colOff>114300</xdr:colOff>
      <xdr:row>37</xdr:row>
      <xdr:rowOff>28969</xdr:rowOff>
    </xdr:to>
    <xdr:cxnSp macro="">
      <xdr:nvCxnSpPr>
        <xdr:cNvPr id="115" name="直線コネクタ 114"/>
        <xdr:cNvCxnSpPr/>
      </xdr:nvCxnSpPr>
      <xdr:spPr bwMode="auto">
        <a:xfrm>
          <a:off x="3606800" y="7019633"/>
          <a:ext cx="698500" cy="134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66383</xdr:rowOff>
    </xdr:from>
    <xdr:to>
      <xdr:col>18</xdr:col>
      <xdr:colOff>177800</xdr:colOff>
      <xdr:row>37</xdr:row>
      <xdr:rowOff>56934</xdr:rowOff>
    </xdr:to>
    <xdr:cxnSp macro="">
      <xdr:nvCxnSpPr>
        <xdr:cNvPr id="118" name="直線コネクタ 117"/>
        <xdr:cNvCxnSpPr/>
      </xdr:nvCxnSpPr>
      <xdr:spPr bwMode="auto">
        <a:xfrm flipV="1">
          <a:off x="2908300" y="7019633"/>
          <a:ext cx="698500" cy="16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336719</xdr:rowOff>
    </xdr:from>
    <xdr:ext cx="762000" cy="259045"/>
    <xdr:sp macro="" textlink="">
      <xdr:nvSpPr>
        <xdr:cNvPr id="122" name="テキスト ボックス 121"/>
        <xdr:cNvSpPr txBox="1"/>
      </xdr:nvSpPr>
      <xdr:spPr>
        <a:xfrm>
          <a:off x="2527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95745</xdr:rowOff>
    </xdr:from>
    <xdr:to>
      <xdr:col>29</xdr:col>
      <xdr:colOff>177800</xdr:colOff>
      <xdr:row>37</xdr:row>
      <xdr:rowOff>25895</xdr:rowOff>
    </xdr:to>
    <xdr:sp macro="" textlink="">
      <xdr:nvSpPr>
        <xdr:cNvPr id="128" name="楕円 127"/>
        <xdr:cNvSpPr/>
      </xdr:nvSpPr>
      <xdr:spPr bwMode="auto">
        <a:xfrm>
          <a:off x="5600700" y="704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67822</xdr:rowOff>
    </xdr:from>
    <xdr:ext cx="762000" cy="259045"/>
    <xdr:sp macro="" textlink="">
      <xdr:nvSpPr>
        <xdr:cNvPr id="129" name="人口1人当たり決算額の推移該当値テキスト445"/>
        <xdr:cNvSpPr txBox="1"/>
      </xdr:nvSpPr>
      <xdr:spPr>
        <a:xfrm>
          <a:off x="5740400" y="702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155715</xdr:rowOff>
    </xdr:from>
    <xdr:to>
      <xdr:col>26</xdr:col>
      <xdr:colOff>101600</xdr:colOff>
      <xdr:row>37</xdr:row>
      <xdr:rowOff>85865</xdr:rowOff>
    </xdr:to>
    <xdr:sp macro="" textlink="">
      <xdr:nvSpPr>
        <xdr:cNvPr id="130" name="楕円 129"/>
        <xdr:cNvSpPr/>
      </xdr:nvSpPr>
      <xdr:spPr bwMode="auto">
        <a:xfrm>
          <a:off x="4953000" y="710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70642</xdr:rowOff>
    </xdr:from>
    <xdr:ext cx="736600" cy="259045"/>
    <xdr:sp macro="" textlink="">
      <xdr:nvSpPr>
        <xdr:cNvPr id="131" name="テキスト ボックス 130"/>
        <xdr:cNvSpPr txBox="1"/>
      </xdr:nvSpPr>
      <xdr:spPr>
        <a:xfrm>
          <a:off x="4622800" y="7195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149619</xdr:rowOff>
    </xdr:from>
    <xdr:to>
      <xdr:col>22</xdr:col>
      <xdr:colOff>165100</xdr:colOff>
      <xdr:row>37</xdr:row>
      <xdr:rowOff>79769</xdr:rowOff>
    </xdr:to>
    <xdr:sp macro="" textlink="">
      <xdr:nvSpPr>
        <xdr:cNvPr id="132" name="楕円 131"/>
        <xdr:cNvSpPr/>
      </xdr:nvSpPr>
      <xdr:spPr bwMode="auto">
        <a:xfrm>
          <a:off x="4254500" y="710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64546</xdr:rowOff>
    </xdr:from>
    <xdr:ext cx="762000" cy="259045"/>
    <xdr:sp macro="" textlink="">
      <xdr:nvSpPr>
        <xdr:cNvPr id="133" name="テキスト ボックス 132"/>
        <xdr:cNvSpPr txBox="1"/>
      </xdr:nvSpPr>
      <xdr:spPr>
        <a:xfrm>
          <a:off x="3924300" y="718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15583</xdr:rowOff>
    </xdr:from>
    <xdr:to>
      <xdr:col>19</xdr:col>
      <xdr:colOff>38100</xdr:colOff>
      <xdr:row>36</xdr:row>
      <xdr:rowOff>117183</xdr:rowOff>
    </xdr:to>
    <xdr:sp macro="" textlink="">
      <xdr:nvSpPr>
        <xdr:cNvPr id="134" name="楕円 133"/>
        <xdr:cNvSpPr/>
      </xdr:nvSpPr>
      <xdr:spPr bwMode="auto">
        <a:xfrm>
          <a:off x="3556000" y="696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101960</xdr:rowOff>
    </xdr:from>
    <xdr:ext cx="762000" cy="259045"/>
    <xdr:sp macro="" textlink="">
      <xdr:nvSpPr>
        <xdr:cNvPr id="135" name="テキスト ボックス 134"/>
        <xdr:cNvSpPr txBox="1"/>
      </xdr:nvSpPr>
      <xdr:spPr>
        <a:xfrm>
          <a:off x="3225800" y="705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6134</xdr:rowOff>
    </xdr:from>
    <xdr:to>
      <xdr:col>15</xdr:col>
      <xdr:colOff>101600</xdr:colOff>
      <xdr:row>37</xdr:row>
      <xdr:rowOff>107734</xdr:rowOff>
    </xdr:to>
    <xdr:sp macro="" textlink="">
      <xdr:nvSpPr>
        <xdr:cNvPr id="136" name="楕円 135"/>
        <xdr:cNvSpPr/>
      </xdr:nvSpPr>
      <xdr:spPr bwMode="auto">
        <a:xfrm>
          <a:off x="2857500" y="7130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92511</xdr:rowOff>
    </xdr:from>
    <xdr:ext cx="762000" cy="259045"/>
    <xdr:sp macro="" textlink="">
      <xdr:nvSpPr>
        <xdr:cNvPr id="137" name="テキスト ボックス 136"/>
        <xdr:cNvSpPr txBox="1"/>
      </xdr:nvSpPr>
      <xdr:spPr>
        <a:xfrm>
          <a:off x="2527300" y="721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498,473
481,121
61.38
156,340,824
150,134,908
5,763,158
87,376,255
121,657,711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99581</xdr:rowOff>
    </xdr:from>
    <xdr:to>
      <xdr:col>24</xdr:col>
      <xdr:colOff>63500</xdr:colOff>
      <xdr:row>36</xdr:row>
      <xdr:rowOff>138709</xdr:rowOff>
    </xdr:to>
    <xdr:cxnSp macro="">
      <xdr:nvCxnSpPr>
        <xdr:cNvPr id="61" name="直線コネクタ 60"/>
        <xdr:cNvCxnSpPr/>
      </xdr:nvCxnSpPr>
      <xdr:spPr>
        <a:xfrm flipV="1">
          <a:off x="3797300" y="6271781"/>
          <a:ext cx="838200" cy="3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114821</xdr:rowOff>
    </xdr:from>
    <xdr:to>
      <xdr:col>19</xdr:col>
      <xdr:colOff>177800</xdr:colOff>
      <xdr:row>36</xdr:row>
      <xdr:rowOff>138709</xdr:rowOff>
    </xdr:to>
    <xdr:cxnSp macro="">
      <xdr:nvCxnSpPr>
        <xdr:cNvPr id="64" name="直線コネクタ 63"/>
        <xdr:cNvCxnSpPr/>
      </xdr:nvCxnSpPr>
      <xdr:spPr>
        <a:xfrm>
          <a:off x="2908300" y="6287021"/>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77673</xdr:rowOff>
    </xdr:from>
    <xdr:to>
      <xdr:col>15</xdr:col>
      <xdr:colOff>50800</xdr:colOff>
      <xdr:row>36</xdr:row>
      <xdr:rowOff>114821</xdr:rowOff>
    </xdr:to>
    <xdr:cxnSp macro="">
      <xdr:nvCxnSpPr>
        <xdr:cNvPr id="67" name="直線コネクタ 66"/>
        <xdr:cNvCxnSpPr/>
      </xdr:nvCxnSpPr>
      <xdr:spPr>
        <a:xfrm>
          <a:off x="2019300" y="6249873"/>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77673</xdr:rowOff>
    </xdr:from>
    <xdr:to>
      <xdr:col>10</xdr:col>
      <xdr:colOff>114300</xdr:colOff>
      <xdr:row>36</xdr:row>
      <xdr:rowOff>86474</xdr:rowOff>
    </xdr:to>
    <xdr:cxnSp macro="">
      <xdr:nvCxnSpPr>
        <xdr:cNvPr id="70" name="直線コネクタ 69"/>
        <xdr:cNvCxnSpPr/>
      </xdr:nvCxnSpPr>
      <xdr:spPr>
        <a:xfrm flipV="1">
          <a:off x="1130300" y="6249873"/>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130751</xdr:rowOff>
    </xdr:from>
    <xdr:ext cx="534377" cy="259045"/>
    <xdr:sp macro="" textlink="">
      <xdr:nvSpPr>
        <xdr:cNvPr id="74" name="テキスト ボックス 73"/>
        <xdr:cNvSpPr txBox="1"/>
      </xdr:nvSpPr>
      <xdr:spPr>
        <a:xfrm>
          <a:off x="863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48781</xdr:rowOff>
    </xdr:from>
    <xdr:to>
      <xdr:col>24</xdr:col>
      <xdr:colOff>114300</xdr:colOff>
      <xdr:row>36</xdr:row>
      <xdr:rowOff>150381</xdr:rowOff>
    </xdr:to>
    <xdr:sp macro="" textlink="">
      <xdr:nvSpPr>
        <xdr:cNvPr id="80" name="楕円 79"/>
        <xdr:cNvSpPr/>
      </xdr:nvSpPr>
      <xdr:spPr>
        <a:xfrm>
          <a:off x="4584700" y="622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27208</xdr:rowOff>
    </xdr:from>
    <xdr:ext cx="534377" cy="259045"/>
    <xdr:sp macro="" textlink="">
      <xdr:nvSpPr>
        <xdr:cNvPr id="81" name="人件費該当値テキスト"/>
        <xdr:cNvSpPr txBox="1"/>
      </xdr:nvSpPr>
      <xdr:spPr>
        <a:xfrm>
          <a:off x="4686300" y="61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87909</xdr:rowOff>
    </xdr:from>
    <xdr:to>
      <xdr:col>20</xdr:col>
      <xdr:colOff>38100</xdr:colOff>
      <xdr:row>37</xdr:row>
      <xdr:rowOff>18059</xdr:rowOff>
    </xdr:to>
    <xdr:sp macro="" textlink="">
      <xdr:nvSpPr>
        <xdr:cNvPr id="82" name="楕円 81"/>
        <xdr:cNvSpPr/>
      </xdr:nvSpPr>
      <xdr:spPr>
        <a:xfrm>
          <a:off x="3746500" y="62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9186</xdr:rowOff>
    </xdr:from>
    <xdr:ext cx="534377" cy="259045"/>
    <xdr:sp macro="" textlink="">
      <xdr:nvSpPr>
        <xdr:cNvPr id="83" name="テキスト ボックス 82"/>
        <xdr:cNvSpPr txBox="1"/>
      </xdr:nvSpPr>
      <xdr:spPr>
        <a:xfrm>
          <a:off x="3530111" y="635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64021</xdr:rowOff>
    </xdr:from>
    <xdr:to>
      <xdr:col>15</xdr:col>
      <xdr:colOff>101600</xdr:colOff>
      <xdr:row>36</xdr:row>
      <xdr:rowOff>165621</xdr:rowOff>
    </xdr:to>
    <xdr:sp macro="" textlink="">
      <xdr:nvSpPr>
        <xdr:cNvPr id="84" name="楕円 83"/>
        <xdr:cNvSpPr/>
      </xdr:nvSpPr>
      <xdr:spPr>
        <a:xfrm>
          <a:off x="2857500" y="62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156748</xdr:rowOff>
    </xdr:from>
    <xdr:ext cx="534377" cy="259045"/>
    <xdr:sp macro="" textlink="">
      <xdr:nvSpPr>
        <xdr:cNvPr id="85" name="テキスト ボックス 84"/>
        <xdr:cNvSpPr txBox="1"/>
      </xdr:nvSpPr>
      <xdr:spPr>
        <a:xfrm>
          <a:off x="2641111" y="632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26873</xdr:rowOff>
    </xdr:from>
    <xdr:to>
      <xdr:col>10</xdr:col>
      <xdr:colOff>165100</xdr:colOff>
      <xdr:row>36</xdr:row>
      <xdr:rowOff>128473</xdr:rowOff>
    </xdr:to>
    <xdr:sp macro="" textlink="">
      <xdr:nvSpPr>
        <xdr:cNvPr id="86" name="楕円 85"/>
        <xdr:cNvSpPr/>
      </xdr:nvSpPr>
      <xdr:spPr>
        <a:xfrm>
          <a:off x="1968500" y="61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119600</xdr:rowOff>
    </xdr:from>
    <xdr:ext cx="534377" cy="259045"/>
    <xdr:sp macro="" textlink="">
      <xdr:nvSpPr>
        <xdr:cNvPr id="87" name="テキスト ボックス 86"/>
        <xdr:cNvSpPr txBox="1"/>
      </xdr:nvSpPr>
      <xdr:spPr>
        <a:xfrm>
          <a:off x="1752111" y="62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35674</xdr:rowOff>
    </xdr:from>
    <xdr:to>
      <xdr:col>6</xdr:col>
      <xdr:colOff>38100</xdr:colOff>
      <xdr:row>36</xdr:row>
      <xdr:rowOff>137274</xdr:rowOff>
    </xdr:to>
    <xdr:sp macro="" textlink="">
      <xdr:nvSpPr>
        <xdr:cNvPr id="88" name="楕円 87"/>
        <xdr:cNvSpPr/>
      </xdr:nvSpPr>
      <xdr:spPr>
        <a:xfrm>
          <a:off x="1079500" y="62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128401</xdr:rowOff>
    </xdr:from>
    <xdr:ext cx="534377" cy="259045"/>
    <xdr:sp macro="" textlink="">
      <xdr:nvSpPr>
        <xdr:cNvPr id="89" name="テキスト ボックス 88"/>
        <xdr:cNvSpPr txBox="1"/>
      </xdr:nvSpPr>
      <xdr:spPr>
        <a:xfrm>
          <a:off x="863111" y="63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143782</xdr:rowOff>
    </xdr:from>
    <xdr:to>
      <xdr:col>24</xdr:col>
      <xdr:colOff>63500</xdr:colOff>
      <xdr:row>57</xdr:row>
      <xdr:rowOff>27833</xdr:rowOff>
    </xdr:to>
    <xdr:cxnSp macro="">
      <xdr:nvCxnSpPr>
        <xdr:cNvPr id="121" name="直線コネクタ 120"/>
        <xdr:cNvCxnSpPr/>
      </xdr:nvCxnSpPr>
      <xdr:spPr>
        <a:xfrm flipV="1">
          <a:off x="3797300" y="9744982"/>
          <a:ext cx="838200" cy="5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45352</xdr:rowOff>
    </xdr:from>
    <xdr:ext cx="534377" cy="259045"/>
    <xdr:sp macro="" textlink="">
      <xdr:nvSpPr>
        <xdr:cNvPr id="122" name="物件費平均値テキスト"/>
        <xdr:cNvSpPr txBox="1"/>
      </xdr:nvSpPr>
      <xdr:spPr>
        <a:xfrm>
          <a:off x="4686300" y="9475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27833</xdr:rowOff>
    </xdr:from>
    <xdr:to>
      <xdr:col>19</xdr:col>
      <xdr:colOff>177800</xdr:colOff>
      <xdr:row>57</xdr:row>
      <xdr:rowOff>51689</xdr:rowOff>
    </xdr:to>
    <xdr:cxnSp macro="">
      <xdr:nvCxnSpPr>
        <xdr:cNvPr id="124" name="直線コネクタ 123"/>
        <xdr:cNvCxnSpPr/>
      </xdr:nvCxnSpPr>
      <xdr:spPr>
        <a:xfrm flipV="1">
          <a:off x="2908300" y="9800483"/>
          <a:ext cx="8890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14317</xdr:rowOff>
    </xdr:from>
    <xdr:ext cx="534377" cy="259045"/>
    <xdr:sp macro="" textlink="">
      <xdr:nvSpPr>
        <xdr:cNvPr id="126" name="テキスト ボックス 125"/>
        <xdr:cNvSpPr txBox="1"/>
      </xdr:nvSpPr>
      <xdr:spPr>
        <a:xfrm>
          <a:off x="3530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51689</xdr:rowOff>
    </xdr:from>
    <xdr:to>
      <xdr:col>15</xdr:col>
      <xdr:colOff>50800</xdr:colOff>
      <xdr:row>57</xdr:row>
      <xdr:rowOff>55771</xdr:rowOff>
    </xdr:to>
    <xdr:cxnSp macro="">
      <xdr:nvCxnSpPr>
        <xdr:cNvPr id="127" name="直線コネクタ 126"/>
        <xdr:cNvCxnSpPr/>
      </xdr:nvCxnSpPr>
      <xdr:spPr>
        <a:xfrm flipV="1">
          <a:off x="2019300" y="9824339"/>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13692</xdr:rowOff>
    </xdr:from>
    <xdr:to>
      <xdr:col>10</xdr:col>
      <xdr:colOff>114300</xdr:colOff>
      <xdr:row>57</xdr:row>
      <xdr:rowOff>55771</xdr:rowOff>
    </xdr:to>
    <xdr:cxnSp macro="">
      <xdr:nvCxnSpPr>
        <xdr:cNvPr id="130" name="直線コネクタ 129"/>
        <xdr:cNvCxnSpPr/>
      </xdr:nvCxnSpPr>
      <xdr:spPr>
        <a:xfrm>
          <a:off x="1130300" y="9786342"/>
          <a:ext cx="889000" cy="4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92982</xdr:rowOff>
    </xdr:from>
    <xdr:to>
      <xdr:col>24</xdr:col>
      <xdr:colOff>114300</xdr:colOff>
      <xdr:row>57</xdr:row>
      <xdr:rowOff>23132</xdr:rowOff>
    </xdr:to>
    <xdr:sp macro="" textlink="">
      <xdr:nvSpPr>
        <xdr:cNvPr id="140" name="楕円 139"/>
        <xdr:cNvSpPr/>
      </xdr:nvSpPr>
      <xdr:spPr>
        <a:xfrm>
          <a:off x="4584700" y="96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71409</xdr:rowOff>
    </xdr:from>
    <xdr:ext cx="534377" cy="259045"/>
    <xdr:sp macro="" textlink="">
      <xdr:nvSpPr>
        <xdr:cNvPr id="141" name="物件費該当値テキスト"/>
        <xdr:cNvSpPr txBox="1"/>
      </xdr:nvSpPr>
      <xdr:spPr>
        <a:xfrm>
          <a:off x="4686300" y="96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148483</xdr:rowOff>
    </xdr:from>
    <xdr:to>
      <xdr:col>20</xdr:col>
      <xdr:colOff>38100</xdr:colOff>
      <xdr:row>57</xdr:row>
      <xdr:rowOff>78633</xdr:rowOff>
    </xdr:to>
    <xdr:sp macro="" textlink="">
      <xdr:nvSpPr>
        <xdr:cNvPr id="142" name="楕円 141"/>
        <xdr:cNvSpPr/>
      </xdr:nvSpPr>
      <xdr:spPr>
        <a:xfrm>
          <a:off x="3746500" y="97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69760</xdr:rowOff>
    </xdr:from>
    <xdr:ext cx="534377" cy="259045"/>
    <xdr:sp macro="" textlink="">
      <xdr:nvSpPr>
        <xdr:cNvPr id="143" name="テキスト ボックス 142"/>
        <xdr:cNvSpPr txBox="1"/>
      </xdr:nvSpPr>
      <xdr:spPr>
        <a:xfrm>
          <a:off x="3530111" y="984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889</xdr:rowOff>
    </xdr:from>
    <xdr:to>
      <xdr:col>15</xdr:col>
      <xdr:colOff>101600</xdr:colOff>
      <xdr:row>57</xdr:row>
      <xdr:rowOff>102489</xdr:rowOff>
    </xdr:to>
    <xdr:sp macro="" textlink="">
      <xdr:nvSpPr>
        <xdr:cNvPr id="144" name="楕円 143"/>
        <xdr:cNvSpPr/>
      </xdr:nvSpPr>
      <xdr:spPr>
        <a:xfrm>
          <a:off x="2857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93616</xdr:rowOff>
    </xdr:from>
    <xdr:ext cx="534377" cy="259045"/>
    <xdr:sp macro="" textlink="">
      <xdr:nvSpPr>
        <xdr:cNvPr id="145" name="テキスト ボックス 144"/>
        <xdr:cNvSpPr txBox="1"/>
      </xdr:nvSpPr>
      <xdr:spPr>
        <a:xfrm>
          <a:off x="2641111" y="98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4971</xdr:rowOff>
    </xdr:from>
    <xdr:to>
      <xdr:col>10</xdr:col>
      <xdr:colOff>165100</xdr:colOff>
      <xdr:row>57</xdr:row>
      <xdr:rowOff>106571</xdr:rowOff>
    </xdr:to>
    <xdr:sp macro="" textlink="">
      <xdr:nvSpPr>
        <xdr:cNvPr id="146" name="楕円 145"/>
        <xdr:cNvSpPr/>
      </xdr:nvSpPr>
      <xdr:spPr>
        <a:xfrm>
          <a:off x="1968500" y="97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97698</xdr:rowOff>
    </xdr:from>
    <xdr:ext cx="534377" cy="259045"/>
    <xdr:sp macro="" textlink="">
      <xdr:nvSpPr>
        <xdr:cNvPr id="147" name="テキスト ボックス 146"/>
        <xdr:cNvSpPr txBox="1"/>
      </xdr:nvSpPr>
      <xdr:spPr>
        <a:xfrm>
          <a:off x="1752111" y="987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134342</xdr:rowOff>
    </xdr:from>
    <xdr:to>
      <xdr:col>6</xdr:col>
      <xdr:colOff>38100</xdr:colOff>
      <xdr:row>57</xdr:row>
      <xdr:rowOff>64492</xdr:rowOff>
    </xdr:to>
    <xdr:sp macro="" textlink="">
      <xdr:nvSpPr>
        <xdr:cNvPr id="148" name="楕円 147"/>
        <xdr:cNvSpPr/>
      </xdr:nvSpPr>
      <xdr:spPr>
        <a:xfrm>
          <a:off x="1079500" y="973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55619</xdr:rowOff>
    </xdr:from>
    <xdr:ext cx="534377" cy="259045"/>
    <xdr:sp macro="" textlink="">
      <xdr:nvSpPr>
        <xdr:cNvPr id="149" name="テキスト ボックス 148"/>
        <xdr:cNvSpPr txBox="1"/>
      </xdr:nvSpPr>
      <xdr:spPr>
        <a:xfrm>
          <a:off x="863111" y="982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170180</xdr:rowOff>
    </xdr:from>
    <xdr:to>
      <xdr:col>24</xdr:col>
      <xdr:colOff>63500</xdr:colOff>
      <xdr:row>77</xdr:row>
      <xdr:rowOff>3955</xdr:rowOff>
    </xdr:to>
    <xdr:cxnSp macro="">
      <xdr:nvCxnSpPr>
        <xdr:cNvPr id="180" name="直線コネクタ 179"/>
        <xdr:cNvCxnSpPr/>
      </xdr:nvCxnSpPr>
      <xdr:spPr>
        <a:xfrm>
          <a:off x="3797300" y="13200380"/>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43814</xdr:rowOff>
    </xdr:from>
    <xdr:ext cx="469744" cy="259045"/>
    <xdr:sp macro="" textlink="">
      <xdr:nvSpPr>
        <xdr:cNvPr id="181" name="維持補修費平均値テキスト"/>
        <xdr:cNvSpPr txBox="1"/>
      </xdr:nvSpPr>
      <xdr:spPr>
        <a:xfrm>
          <a:off x="4686300" y="132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170180</xdr:rowOff>
    </xdr:from>
    <xdr:to>
      <xdr:col>19</xdr:col>
      <xdr:colOff>177800</xdr:colOff>
      <xdr:row>77</xdr:row>
      <xdr:rowOff>6023</xdr:rowOff>
    </xdr:to>
    <xdr:cxnSp macro="">
      <xdr:nvCxnSpPr>
        <xdr:cNvPr id="183" name="直線コネクタ 182"/>
        <xdr:cNvCxnSpPr/>
      </xdr:nvCxnSpPr>
      <xdr:spPr>
        <a:xfrm flipV="1">
          <a:off x="2908300" y="13200380"/>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166169</xdr:rowOff>
    </xdr:from>
    <xdr:ext cx="469744" cy="259045"/>
    <xdr:sp macro="" textlink="">
      <xdr:nvSpPr>
        <xdr:cNvPr id="185" name="テキスト ボックス 184"/>
        <xdr:cNvSpPr txBox="1"/>
      </xdr:nvSpPr>
      <xdr:spPr>
        <a:xfrm>
          <a:off x="3562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162669</xdr:rowOff>
    </xdr:from>
    <xdr:to>
      <xdr:col>15</xdr:col>
      <xdr:colOff>50800</xdr:colOff>
      <xdr:row>77</xdr:row>
      <xdr:rowOff>6023</xdr:rowOff>
    </xdr:to>
    <xdr:cxnSp macro="">
      <xdr:nvCxnSpPr>
        <xdr:cNvPr id="186" name="直線コネクタ 185"/>
        <xdr:cNvCxnSpPr/>
      </xdr:nvCxnSpPr>
      <xdr:spPr>
        <a:xfrm>
          <a:off x="2019300" y="13192869"/>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142983</xdr:rowOff>
    </xdr:from>
    <xdr:ext cx="469744" cy="259045"/>
    <xdr:sp macro="" textlink="">
      <xdr:nvSpPr>
        <xdr:cNvPr id="188" name="テキスト ボックス 187"/>
        <xdr:cNvSpPr txBox="1"/>
      </xdr:nvSpPr>
      <xdr:spPr>
        <a:xfrm>
          <a:off x="2673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159730</xdr:rowOff>
    </xdr:from>
    <xdr:to>
      <xdr:col>10</xdr:col>
      <xdr:colOff>114300</xdr:colOff>
      <xdr:row>76</xdr:row>
      <xdr:rowOff>162669</xdr:rowOff>
    </xdr:to>
    <xdr:cxnSp macro="">
      <xdr:nvCxnSpPr>
        <xdr:cNvPr id="189" name="直線コネクタ 188"/>
        <xdr:cNvCxnSpPr/>
      </xdr:nvCxnSpPr>
      <xdr:spPr>
        <a:xfrm>
          <a:off x="1130300" y="1318993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128288</xdr:rowOff>
    </xdr:from>
    <xdr:ext cx="469744" cy="259045"/>
    <xdr:sp macro="" textlink="">
      <xdr:nvSpPr>
        <xdr:cNvPr id="191" name="テキスト ボックス 190"/>
        <xdr:cNvSpPr txBox="1"/>
      </xdr:nvSpPr>
      <xdr:spPr>
        <a:xfrm>
          <a:off x="1784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145487</xdr:rowOff>
    </xdr:from>
    <xdr:ext cx="469744" cy="259045"/>
    <xdr:sp macro="" textlink="">
      <xdr:nvSpPr>
        <xdr:cNvPr id="193" name="テキスト ボックス 192"/>
        <xdr:cNvSpPr txBox="1"/>
      </xdr:nvSpPr>
      <xdr:spPr>
        <a:xfrm>
          <a:off x="895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124605</xdr:rowOff>
    </xdr:from>
    <xdr:to>
      <xdr:col>24</xdr:col>
      <xdr:colOff>114300</xdr:colOff>
      <xdr:row>77</xdr:row>
      <xdr:rowOff>54755</xdr:rowOff>
    </xdr:to>
    <xdr:sp macro="" textlink="">
      <xdr:nvSpPr>
        <xdr:cNvPr id="199" name="楕円 198"/>
        <xdr:cNvSpPr/>
      </xdr:nvSpPr>
      <xdr:spPr>
        <a:xfrm>
          <a:off x="4584700" y="131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147482</xdr:rowOff>
    </xdr:from>
    <xdr:ext cx="469744" cy="259045"/>
    <xdr:sp macro="" textlink="">
      <xdr:nvSpPr>
        <xdr:cNvPr id="200" name="維持補修費該当値テキスト"/>
        <xdr:cNvSpPr txBox="1"/>
      </xdr:nvSpPr>
      <xdr:spPr>
        <a:xfrm>
          <a:off x="4686300" y="1300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119380</xdr:rowOff>
    </xdr:from>
    <xdr:to>
      <xdr:col>20</xdr:col>
      <xdr:colOff>38100</xdr:colOff>
      <xdr:row>77</xdr:row>
      <xdr:rowOff>49530</xdr:rowOff>
    </xdr:to>
    <xdr:sp macro="" textlink="">
      <xdr:nvSpPr>
        <xdr:cNvPr id="201" name="楕円 200"/>
        <xdr:cNvSpPr/>
      </xdr:nvSpPr>
      <xdr:spPr>
        <a:xfrm>
          <a:off x="3746500" y="131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66057</xdr:rowOff>
    </xdr:from>
    <xdr:ext cx="469744" cy="259045"/>
    <xdr:sp macro="" textlink="">
      <xdr:nvSpPr>
        <xdr:cNvPr id="202" name="テキスト ボックス 201"/>
        <xdr:cNvSpPr txBox="1"/>
      </xdr:nvSpPr>
      <xdr:spPr>
        <a:xfrm>
          <a:off x="3562428" y="1292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126673</xdr:rowOff>
    </xdr:from>
    <xdr:to>
      <xdr:col>15</xdr:col>
      <xdr:colOff>101600</xdr:colOff>
      <xdr:row>77</xdr:row>
      <xdr:rowOff>56823</xdr:rowOff>
    </xdr:to>
    <xdr:sp macro="" textlink="">
      <xdr:nvSpPr>
        <xdr:cNvPr id="203" name="楕円 202"/>
        <xdr:cNvSpPr/>
      </xdr:nvSpPr>
      <xdr:spPr>
        <a:xfrm>
          <a:off x="2857500" y="131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73351</xdr:rowOff>
    </xdr:from>
    <xdr:ext cx="469744" cy="259045"/>
    <xdr:sp macro="" textlink="">
      <xdr:nvSpPr>
        <xdr:cNvPr id="204" name="テキスト ボックス 203"/>
        <xdr:cNvSpPr txBox="1"/>
      </xdr:nvSpPr>
      <xdr:spPr>
        <a:xfrm>
          <a:off x="2673428" y="1293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111869</xdr:rowOff>
    </xdr:from>
    <xdr:to>
      <xdr:col>10</xdr:col>
      <xdr:colOff>165100</xdr:colOff>
      <xdr:row>77</xdr:row>
      <xdr:rowOff>42019</xdr:rowOff>
    </xdr:to>
    <xdr:sp macro="" textlink="">
      <xdr:nvSpPr>
        <xdr:cNvPr id="205" name="楕円 204"/>
        <xdr:cNvSpPr/>
      </xdr:nvSpPr>
      <xdr:spPr>
        <a:xfrm>
          <a:off x="1968500" y="131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58546</xdr:rowOff>
    </xdr:from>
    <xdr:ext cx="469744" cy="259045"/>
    <xdr:sp macro="" textlink="">
      <xdr:nvSpPr>
        <xdr:cNvPr id="206" name="テキスト ボックス 205"/>
        <xdr:cNvSpPr txBox="1"/>
      </xdr:nvSpPr>
      <xdr:spPr>
        <a:xfrm>
          <a:off x="1784428" y="1291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108930</xdr:rowOff>
    </xdr:from>
    <xdr:to>
      <xdr:col>6</xdr:col>
      <xdr:colOff>38100</xdr:colOff>
      <xdr:row>77</xdr:row>
      <xdr:rowOff>39080</xdr:rowOff>
    </xdr:to>
    <xdr:sp macro="" textlink="">
      <xdr:nvSpPr>
        <xdr:cNvPr id="207" name="楕円 206"/>
        <xdr:cNvSpPr/>
      </xdr:nvSpPr>
      <xdr:spPr>
        <a:xfrm>
          <a:off x="1079500" y="131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55607</xdr:rowOff>
    </xdr:from>
    <xdr:ext cx="469744" cy="259045"/>
    <xdr:sp macro="" textlink="">
      <xdr:nvSpPr>
        <xdr:cNvPr id="208" name="テキスト ボックス 207"/>
        <xdr:cNvSpPr txBox="1"/>
      </xdr:nvSpPr>
      <xdr:spPr>
        <a:xfrm>
          <a:off x="895428" y="129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70320</xdr:rowOff>
    </xdr:from>
    <xdr:to>
      <xdr:col>24</xdr:col>
      <xdr:colOff>63500</xdr:colOff>
      <xdr:row>96</xdr:row>
      <xdr:rowOff>122441</xdr:rowOff>
    </xdr:to>
    <xdr:cxnSp macro="">
      <xdr:nvCxnSpPr>
        <xdr:cNvPr id="242" name="直線コネクタ 241"/>
        <xdr:cNvCxnSpPr/>
      </xdr:nvCxnSpPr>
      <xdr:spPr>
        <a:xfrm flipV="1">
          <a:off x="3797300" y="16529520"/>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22680</xdr:rowOff>
    </xdr:from>
    <xdr:ext cx="599010" cy="259045"/>
    <xdr:sp macro="" textlink="">
      <xdr:nvSpPr>
        <xdr:cNvPr id="243" name="扶助費平均値テキスト"/>
        <xdr:cNvSpPr txBox="1"/>
      </xdr:nvSpPr>
      <xdr:spPr>
        <a:xfrm>
          <a:off x="4686300" y="1631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113139</xdr:rowOff>
    </xdr:from>
    <xdr:to>
      <xdr:col>19</xdr:col>
      <xdr:colOff>177800</xdr:colOff>
      <xdr:row>96</xdr:row>
      <xdr:rowOff>122441</xdr:rowOff>
    </xdr:to>
    <xdr:cxnSp macro="">
      <xdr:nvCxnSpPr>
        <xdr:cNvPr id="245" name="直線コネクタ 244"/>
        <xdr:cNvCxnSpPr/>
      </xdr:nvCxnSpPr>
      <xdr:spPr>
        <a:xfrm>
          <a:off x="2908300" y="16572339"/>
          <a:ext cx="889000" cy="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17646</xdr:rowOff>
    </xdr:from>
    <xdr:ext cx="534377" cy="259045"/>
    <xdr:sp macro="" textlink="">
      <xdr:nvSpPr>
        <xdr:cNvPr id="247" name="テキスト ボックス 246"/>
        <xdr:cNvSpPr txBox="1"/>
      </xdr:nvSpPr>
      <xdr:spPr>
        <a:xfrm>
          <a:off x="3530111" y="163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113139</xdr:rowOff>
    </xdr:from>
    <xdr:to>
      <xdr:col>15</xdr:col>
      <xdr:colOff>50800</xdr:colOff>
      <xdr:row>97</xdr:row>
      <xdr:rowOff>11427</xdr:rowOff>
    </xdr:to>
    <xdr:cxnSp macro="">
      <xdr:nvCxnSpPr>
        <xdr:cNvPr id="248" name="直線コネクタ 247"/>
        <xdr:cNvCxnSpPr/>
      </xdr:nvCxnSpPr>
      <xdr:spPr>
        <a:xfrm flipV="1">
          <a:off x="2019300" y="16572339"/>
          <a:ext cx="889000" cy="6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16449</xdr:rowOff>
    </xdr:from>
    <xdr:ext cx="534377" cy="259045"/>
    <xdr:sp macro="" textlink="">
      <xdr:nvSpPr>
        <xdr:cNvPr id="250" name="テキスト ボックス 249"/>
        <xdr:cNvSpPr txBox="1"/>
      </xdr:nvSpPr>
      <xdr:spPr>
        <a:xfrm>
          <a:off x="2641111"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11427</xdr:rowOff>
    </xdr:from>
    <xdr:to>
      <xdr:col>10</xdr:col>
      <xdr:colOff>114300</xdr:colOff>
      <xdr:row>97</xdr:row>
      <xdr:rowOff>93194</xdr:rowOff>
    </xdr:to>
    <xdr:cxnSp macro="">
      <xdr:nvCxnSpPr>
        <xdr:cNvPr id="251" name="直線コネクタ 250"/>
        <xdr:cNvCxnSpPr/>
      </xdr:nvCxnSpPr>
      <xdr:spPr>
        <a:xfrm flipV="1">
          <a:off x="1130300" y="16642077"/>
          <a:ext cx="889000" cy="8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57154</xdr:rowOff>
    </xdr:from>
    <xdr:ext cx="534377" cy="259045"/>
    <xdr:sp macro="" textlink="">
      <xdr:nvSpPr>
        <xdr:cNvPr id="253" name="テキスト ボックス 252"/>
        <xdr:cNvSpPr txBox="1"/>
      </xdr:nvSpPr>
      <xdr:spPr>
        <a:xfrm>
          <a:off x="1752111" y="166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166696</xdr:rowOff>
    </xdr:from>
    <xdr:ext cx="534377" cy="259045"/>
    <xdr:sp macro="" textlink="">
      <xdr:nvSpPr>
        <xdr:cNvPr id="255" name="テキスト ボックス 254"/>
        <xdr:cNvSpPr txBox="1"/>
      </xdr:nvSpPr>
      <xdr:spPr>
        <a:xfrm>
          <a:off x="863111" y="167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19520</xdr:rowOff>
    </xdr:from>
    <xdr:to>
      <xdr:col>24</xdr:col>
      <xdr:colOff>114300</xdr:colOff>
      <xdr:row>96</xdr:row>
      <xdr:rowOff>121120</xdr:rowOff>
    </xdr:to>
    <xdr:sp macro="" textlink="">
      <xdr:nvSpPr>
        <xdr:cNvPr id="261" name="楕円 260"/>
        <xdr:cNvSpPr/>
      </xdr:nvSpPr>
      <xdr:spPr>
        <a:xfrm>
          <a:off x="4584700" y="164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169397</xdr:rowOff>
    </xdr:from>
    <xdr:ext cx="599010" cy="259045"/>
    <xdr:sp macro="" textlink="">
      <xdr:nvSpPr>
        <xdr:cNvPr id="262" name="扶助費該当値テキスト"/>
        <xdr:cNvSpPr txBox="1"/>
      </xdr:nvSpPr>
      <xdr:spPr>
        <a:xfrm>
          <a:off x="4686300" y="1645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71641</xdr:rowOff>
    </xdr:from>
    <xdr:to>
      <xdr:col>20</xdr:col>
      <xdr:colOff>38100</xdr:colOff>
      <xdr:row>97</xdr:row>
      <xdr:rowOff>1791</xdr:rowOff>
    </xdr:to>
    <xdr:sp macro="" textlink="">
      <xdr:nvSpPr>
        <xdr:cNvPr id="263" name="楕円 262"/>
        <xdr:cNvSpPr/>
      </xdr:nvSpPr>
      <xdr:spPr>
        <a:xfrm>
          <a:off x="3746500" y="165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164368</xdr:rowOff>
    </xdr:from>
    <xdr:ext cx="534377" cy="259045"/>
    <xdr:sp macro="" textlink="">
      <xdr:nvSpPr>
        <xdr:cNvPr id="264" name="テキスト ボックス 263"/>
        <xdr:cNvSpPr txBox="1"/>
      </xdr:nvSpPr>
      <xdr:spPr>
        <a:xfrm>
          <a:off x="3530111" y="1662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62339</xdr:rowOff>
    </xdr:from>
    <xdr:to>
      <xdr:col>15</xdr:col>
      <xdr:colOff>101600</xdr:colOff>
      <xdr:row>96</xdr:row>
      <xdr:rowOff>163939</xdr:rowOff>
    </xdr:to>
    <xdr:sp macro="" textlink="">
      <xdr:nvSpPr>
        <xdr:cNvPr id="265" name="楕円 264"/>
        <xdr:cNvSpPr/>
      </xdr:nvSpPr>
      <xdr:spPr>
        <a:xfrm>
          <a:off x="2857500" y="165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9016</xdr:rowOff>
    </xdr:from>
    <xdr:ext cx="534377" cy="259045"/>
    <xdr:sp macro="" textlink="">
      <xdr:nvSpPr>
        <xdr:cNvPr id="266" name="テキスト ボックス 265"/>
        <xdr:cNvSpPr txBox="1"/>
      </xdr:nvSpPr>
      <xdr:spPr>
        <a:xfrm>
          <a:off x="2641111" y="1629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132077</xdr:rowOff>
    </xdr:from>
    <xdr:to>
      <xdr:col>10</xdr:col>
      <xdr:colOff>165100</xdr:colOff>
      <xdr:row>97</xdr:row>
      <xdr:rowOff>62227</xdr:rowOff>
    </xdr:to>
    <xdr:sp macro="" textlink="">
      <xdr:nvSpPr>
        <xdr:cNvPr id="267" name="楕円 266"/>
        <xdr:cNvSpPr/>
      </xdr:nvSpPr>
      <xdr:spPr>
        <a:xfrm>
          <a:off x="1968500" y="165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78754</xdr:rowOff>
    </xdr:from>
    <xdr:ext cx="534377" cy="259045"/>
    <xdr:sp macro="" textlink="">
      <xdr:nvSpPr>
        <xdr:cNvPr id="268" name="テキスト ボックス 267"/>
        <xdr:cNvSpPr txBox="1"/>
      </xdr:nvSpPr>
      <xdr:spPr>
        <a:xfrm>
          <a:off x="1752111" y="1636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42394</xdr:rowOff>
    </xdr:from>
    <xdr:to>
      <xdr:col>6</xdr:col>
      <xdr:colOff>38100</xdr:colOff>
      <xdr:row>97</xdr:row>
      <xdr:rowOff>143994</xdr:rowOff>
    </xdr:to>
    <xdr:sp macro="" textlink="">
      <xdr:nvSpPr>
        <xdr:cNvPr id="269" name="楕円 268"/>
        <xdr:cNvSpPr/>
      </xdr:nvSpPr>
      <xdr:spPr>
        <a:xfrm>
          <a:off x="1079500" y="166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160521</xdr:rowOff>
    </xdr:from>
    <xdr:ext cx="534377" cy="259045"/>
    <xdr:sp macro="" textlink="">
      <xdr:nvSpPr>
        <xdr:cNvPr id="270" name="テキスト ボックス 269"/>
        <xdr:cNvSpPr txBox="1"/>
      </xdr:nvSpPr>
      <xdr:spPr>
        <a:xfrm>
          <a:off x="863111" y="1644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150673</xdr:rowOff>
    </xdr:from>
    <xdr:to>
      <xdr:col>55</xdr:col>
      <xdr:colOff>0</xdr:colOff>
      <xdr:row>37</xdr:row>
      <xdr:rowOff>24295</xdr:rowOff>
    </xdr:to>
    <xdr:cxnSp macro="">
      <xdr:nvCxnSpPr>
        <xdr:cNvPr id="300" name="直線コネクタ 299"/>
        <xdr:cNvCxnSpPr/>
      </xdr:nvCxnSpPr>
      <xdr:spPr>
        <a:xfrm>
          <a:off x="9639300" y="6322873"/>
          <a:ext cx="8382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141381</xdr:rowOff>
    </xdr:from>
    <xdr:ext cx="534377" cy="259045"/>
    <xdr:sp macro="" textlink="">
      <xdr:nvSpPr>
        <xdr:cNvPr id="301" name="補助費等平均値テキスト"/>
        <xdr:cNvSpPr txBox="1"/>
      </xdr:nvSpPr>
      <xdr:spPr>
        <a:xfrm>
          <a:off x="10528300" y="579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150673</xdr:rowOff>
    </xdr:from>
    <xdr:to>
      <xdr:col>50</xdr:col>
      <xdr:colOff>114300</xdr:colOff>
      <xdr:row>37</xdr:row>
      <xdr:rowOff>78664</xdr:rowOff>
    </xdr:to>
    <xdr:cxnSp macro="">
      <xdr:nvCxnSpPr>
        <xdr:cNvPr id="303" name="直線コネクタ 302"/>
        <xdr:cNvCxnSpPr/>
      </xdr:nvCxnSpPr>
      <xdr:spPr>
        <a:xfrm flipV="1">
          <a:off x="8750300" y="6322873"/>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115206</xdr:rowOff>
    </xdr:from>
    <xdr:ext cx="534377" cy="259045"/>
    <xdr:sp macro="" textlink="">
      <xdr:nvSpPr>
        <xdr:cNvPr id="305" name="テキスト ボックス 304"/>
        <xdr:cNvSpPr txBox="1"/>
      </xdr:nvSpPr>
      <xdr:spPr>
        <a:xfrm>
          <a:off x="9372111" y="57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78664</xdr:rowOff>
    </xdr:from>
    <xdr:to>
      <xdr:col>45</xdr:col>
      <xdr:colOff>177800</xdr:colOff>
      <xdr:row>37</xdr:row>
      <xdr:rowOff>149949</xdr:rowOff>
    </xdr:to>
    <xdr:cxnSp macro="">
      <xdr:nvCxnSpPr>
        <xdr:cNvPr id="306" name="直線コネクタ 305"/>
        <xdr:cNvCxnSpPr/>
      </xdr:nvCxnSpPr>
      <xdr:spPr>
        <a:xfrm flipV="1">
          <a:off x="7861300" y="6422314"/>
          <a:ext cx="889000" cy="7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153420</xdr:rowOff>
    </xdr:from>
    <xdr:ext cx="534377" cy="259045"/>
    <xdr:sp macro="" textlink="">
      <xdr:nvSpPr>
        <xdr:cNvPr id="308" name="テキスト ボックス 307"/>
        <xdr:cNvSpPr txBox="1"/>
      </xdr:nvSpPr>
      <xdr:spPr>
        <a:xfrm>
          <a:off x="8483111" y="58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149949</xdr:rowOff>
    </xdr:from>
    <xdr:to>
      <xdr:col>41</xdr:col>
      <xdr:colOff>50800</xdr:colOff>
      <xdr:row>38</xdr:row>
      <xdr:rowOff>29019</xdr:rowOff>
    </xdr:to>
    <xdr:cxnSp macro="">
      <xdr:nvCxnSpPr>
        <xdr:cNvPr id="309" name="直線コネクタ 308"/>
        <xdr:cNvCxnSpPr/>
      </xdr:nvCxnSpPr>
      <xdr:spPr>
        <a:xfrm flipV="1">
          <a:off x="6972300" y="6493599"/>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3611</xdr:rowOff>
    </xdr:from>
    <xdr:ext cx="534377" cy="259045"/>
    <xdr:sp macro="" textlink="">
      <xdr:nvSpPr>
        <xdr:cNvPr id="311" name="テキスト ボックス 310"/>
        <xdr:cNvSpPr txBox="1"/>
      </xdr:nvSpPr>
      <xdr:spPr>
        <a:xfrm>
          <a:off x="7594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68686</xdr:rowOff>
    </xdr:from>
    <xdr:ext cx="534377" cy="259045"/>
    <xdr:sp macro="" textlink="">
      <xdr:nvSpPr>
        <xdr:cNvPr id="313" name="テキスト ボックス 312"/>
        <xdr:cNvSpPr txBox="1"/>
      </xdr:nvSpPr>
      <xdr:spPr>
        <a:xfrm>
          <a:off x="6705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144945</xdr:rowOff>
    </xdr:from>
    <xdr:to>
      <xdr:col>55</xdr:col>
      <xdr:colOff>50800</xdr:colOff>
      <xdr:row>37</xdr:row>
      <xdr:rowOff>75095</xdr:rowOff>
    </xdr:to>
    <xdr:sp macro="" textlink="">
      <xdr:nvSpPr>
        <xdr:cNvPr id="319" name="楕円 318"/>
        <xdr:cNvSpPr/>
      </xdr:nvSpPr>
      <xdr:spPr>
        <a:xfrm>
          <a:off x="10426700" y="63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123372</xdr:rowOff>
    </xdr:from>
    <xdr:ext cx="534377" cy="259045"/>
    <xdr:sp macro="" textlink="">
      <xdr:nvSpPr>
        <xdr:cNvPr id="320" name="補助費等該当値テキスト"/>
        <xdr:cNvSpPr txBox="1"/>
      </xdr:nvSpPr>
      <xdr:spPr>
        <a:xfrm>
          <a:off x="10528300" y="62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99873</xdr:rowOff>
    </xdr:from>
    <xdr:to>
      <xdr:col>50</xdr:col>
      <xdr:colOff>165100</xdr:colOff>
      <xdr:row>37</xdr:row>
      <xdr:rowOff>30023</xdr:rowOff>
    </xdr:to>
    <xdr:sp macro="" textlink="">
      <xdr:nvSpPr>
        <xdr:cNvPr id="321" name="楕円 320"/>
        <xdr:cNvSpPr/>
      </xdr:nvSpPr>
      <xdr:spPr>
        <a:xfrm>
          <a:off x="9588500" y="62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21150</xdr:rowOff>
    </xdr:from>
    <xdr:ext cx="534377" cy="259045"/>
    <xdr:sp macro="" textlink="">
      <xdr:nvSpPr>
        <xdr:cNvPr id="322" name="テキスト ボックス 321"/>
        <xdr:cNvSpPr txBox="1"/>
      </xdr:nvSpPr>
      <xdr:spPr>
        <a:xfrm>
          <a:off x="9372111" y="636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27864</xdr:rowOff>
    </xdr:from>
    <xdr:to>
      <xdr:col>46</xdr:col>
      <xdr:colOff>38100</xdr:colOff>
      <xdr:row>37</xdr:row>
      <xdr:rowOff>129464</xdr:rowOff>
    </xdr:to>
    <xdr:sp macro="" textlink="">
      <xdr:nvSpPr>
        <xdr:cNvPr id="323" name="楕円 322"/>
        <xdr:cNvSpPr/>
      </xdr:nvSpPr>
      <xdr:spPr>
        <a:xfrm>
          <a:off x="8699500" y="63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120591</xdr:rowOff>
    </xdr:from>
    <xdr:ext cx="534377" cy="259045"/>
    <xdr:sp macro="" textlink="">
      <xdr:nvSpPr>
        <xdr:cNvPr id="324" name="テキスト ボックス 323"/>
        <xdr:cNvSpPr txBox="1"/>
      </xdr:nvSpPr>
      <xdr:spPr>
        <a:xfrm>
          <a:off x="8483111" y="646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99149</xdr:rowOff>
    </xdr:from>
    <xdr:to>
      <xdr:col>41</xdr:col>
      <xdr:colOff>101600</xdr:colOff>
      <xdr:row>38</xdr:row>
      <xdr:rowOff>29299</xdr:rowOff>
    </xdr:to>
    <xdr:sp macro="" textlink="">
      <xdr:nvSpPr>
        <xdr:cNvPr id="325" name="楕円 324"/>
        <xdr:cNvSpPr/>
      </xdr:nvSpPr>
      <xdr:spPr>
        <a:xfrm>
          <a:off x="7810500" y="64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20426</xdr:rowOff>
    </xdr:from>
    <xdr:ext cx="534377" cy="259045"/>
    <xdr:sp macro="" textlink="">
      <xdr:nvSpPr>
        <xdr:cNvPr id="326" name="テキスト ボックス 325"/>
        <xdr:cNvSpPr txBox="1"/>
      </xdr:nvSpPr>
      <xdr:spPr>
        <a:xfrm>
          <a:off x="7594111" y="65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149670</xdr:rowOff>
    </xdr:from>
    <xdr:to>
      <xdr:col>36</xdr:col>
      <xdr:colOff>165100</xdr:colOff>
      <xdr:row>38</xdr:row>
      <xdr:rowOff>79820</xdr:rowOff>
    </xdr:to>
    <xdr:sp macro="" textlink="">
      <xdr:nvSpPr>
        <xdr:cNvPr id="327" name="楕円 326"/>
        <xdr:cNvSpPr/>
      </xdr:nvSpPr>
      <xdr:spPr>
        <a:xfrm>
          <a:off x="6921500" y="64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70946</xdr:rowOff>
    </xdr:from>
    <xdr:ext cx="534377" cy="259045"/>
    <xdr:sp macro="" textlink="">
      <xdr:nvSpPr>
        <xdr:cNvPr id="328" name="テキスト ボックス 327"/>
        <xdr:cNvSpPr txBox="1"/>
      </xdr:nvSpPr>
      <xdr:spPr>
        <a:xfrm>
          <a:off x="6705111" y="65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156064</xdr:rowOff>
    </xdr:from>
    <xdr:to>
      <xdr:col>55</xdr:col>
      <xdr:colOff>0</xdr:colOff>
      <xdr:row>58</xdr:row>
      <xdr:rowOff>162693</xdr:rowOff>
    </xdr:to>
    <xdr:cxnSp macro="">
      <xdr:nvCxnSpPr>
        <xdr:cNvPr id="358" name="直線コネクタ 357"/>
        <xdr:cNvCxnSpPr/>
      </xdr:nvCxnSpPr>
      <xdr:spPr>
        <a:xfrm>
          <a:off x="9639300" y="10100164"/>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9" name="普通建設事業費平均値テキスト"/>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88094</xdr:rowOff>
    </xdr:from>
    <xdr:to>
      <xdr:col>50</xdr:col>
      <xdr:colOff>114300</xdr:colOff>
      <xdr:row>58</xdr:row>
      <xdr:rowOff>156064</xdr:rowOff>
    </xdr:to>
    <xdr:cxnSp macro="">
      <xdr:nvCxnSpPr>
        <xdr:cNvPr id="361" name="直線コネクタ 360"/>
        <xdr:cNvCxnSpPr/>
      </xdr:nvCxnSpPr>
      <xdr:spPr>
        <a:xfrm>
          <a:off x="8750300" y="10032194"/>
          <a:ext cx="889000" cy="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32281</xdr:rowOff>
    </xdr:from>
    <xdr:ext cx="534377" cy="259045"/>
    <xdr:sp macro="" textlink="">
      <xdr:nvSpPr>
        <xdr:cNvPr id="363" name="テキスト ボックス 362"/>
        <xdr:cNvSpPr txBox="1"/>
      </xdr:nvSpPr>
      <xdr:spPr>
        <a:xfrm>
          <a:off x="9372111" y="9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116307</xdr:rowOff>
    </xdr:from>
    <xdr:to>
      <xdr:col>45</xdr:col>
      <xdr:colOff>177800</xdr:colOff>
      <xdr:row>58</xdr:row>
      <xdr:rowOff>88094</xdr:rowOff>
    </xdr:to>
    <xdr:cxnSp macro="">
      <xdr:nvCxnSpPr>
        <xdr:cNvPr id="364" name="直線コネクタ 363"/>
        <xdr:cNvCxnSpPr/>
      </xdr:nvCxnSpPr>
      <xdr:spPr>
        <a:xfrm>
          <a:off x="7861300" y="9717507"/>
          <a:ext cx="889000" cy="3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53103</xdr:rowOff>
    </xdr:from>
    <xdr:ext cx="534377" cy="259045"/>
    <xdr:sp macro="" textlink="">
      <xdr:nvSpPr>
        <xdr:cNvPr id="366" name="テキスト ボックス 365"/>
        <xdr:cNvSpPr txBox="1"/>
      </xdr:nvSpPr>
      <xdr:spPr>
        <a:xfrm>
          <a:off x="8483111" y="94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116307</xdr:rowOff>
    </xdr:from>
    <xdr:to>
      <xdr:col>41</xdr:col>
      <xdr:colOff>50800</xdr:colOff>
      <xdr:row>58</xdr:row>
      <xdr:rowOff>1016</xdr:rowOff>
    </xdr:to>
    <xdr:cxnSp macro="">
      <xdr:nvCxnSpPr>
        <xdr:cNvPr id="367" name="直線コネクタ 366"/>
        <xdr:cNvCxnSpPr/>
      </xdr:nvCxnSpPr>
      <xdr:spPr>
        <a:xfrm flipV="1">
          <a:off x="6972300" y="9717507"/>
          <a:ext cx="889000" cy="2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50316</xdr:rowOff>
    </xdr:from>
    <xdr:ext cx="534377" cy="259045"/>
    <xdr:sp macro="" textlink="">
      <xdr:nvSpPr>
        <xdr:cNvPr id="369" name="テキスト ボックス 368"/>
        <xdr:cNvSpPr txBox="1"/>
      </xdr:nvSpPr>
      <xdr:spPr>
        <a:xfrm>
          <a:off x="7594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70" name="フローチャート: 判断 369"/>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74610</xdr:rowOff>
    </xdr:from>
    <xdr:ext cx="534377" cy="259045"/>
    <xdr:sp macro="" textlink="">
      <xdr:nvSpPr>
        <xdr:cNvPr id="371" name="テキスト ボックス 370"/>
        <xdr:cNvSpPr txBox="1"/>
      </xdr:nvSpPr>
      <xdr:spPr>
        <a:xfrm>
          <a:off x="6705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111893</xdr:rowOff>
    </xdr:from>
    <xdr:to>
      <xdr:col>55</xdr:col>
      <xdr:colOff>50800</xdr:colOff>
      <xdr:row>59</xdr:row>
      <xdr:rowOff>42043</xdr:rowOff>
    </xdr:to>
    <xdr:sp macro="" textlink="">
      <xdr:nvSpPr>
        <xdr:cNvPr id="377" name="楕円 376"/>
        <xdr:cNvSpPr/>
      </xdr:nvSpPr>
      <xdr:spPr>
        <a:xfrm>
          <a:off x="10426700" y="1005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26820</xdr:rowOff>
    </xdr:from>
    <xdr:ext cx="534377" cy="259045"/>
    <xdr:sp macro="" textlink="">
      <xdr:nvSpPr>
        <xdr:cNvPr id="378" name="普通建設事業費該当値テキスト"/>
        <xdr:cNvSpPr txBox="1"/>
      </xdr:nvSpPr>
      <xdr:spPr>
        <a:xfrm>
          <a:off x="10528300" y="997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105264</xdr:rowOff>
    </xdr:from>
    <xdr:to>
      <xdr:col>50</xdr:col>
      <xdr:colOff>165100</xdr:colOff>
      <xdr:row>59</xdr:row>
      <xdr:rowOff>35414</xdr:rowOff>
    </xdr:to>
    <xdr:sp macro="" textlink="">
      <xdr:nvSpPr>
        <xdr:cNvPr id="379" name="楕円 378"/>
        <xdr:cNvSpPr/>
      </xdr:nvSpPr>
      <xdr:spPr>
        <a:xfrm>
          <a:off x="9588500" y="100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26541</xdr:rowOff>
    </xdr:from>
    <xdr:ext cx="534377" cy="259045"/>
    <xdr:sp macro="" textlink="">
      <xdr:nvSpPr>
        <xdr:cNvPr id="380" name="テキスト ボックス 379"/>
        <xdr:cNvSpPr txBox="1"/>
      </xdr:nvSpPr>
      <xdr:spPr>
        <a:xfrm>
          <a:off x="9372111" y="1014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37294</xdr:rowOff>
    </xdr:from>
    <xdr:to>
      <xdr:col>46</xdr:col>
      <xdr:colOff>38100</xdr:colOff>
      <xdr:row>58</xdr:row>
      <xdr:rowOff>138894</xdr:rowOff>
    </xdr:to>
    <xdr:sp macro="" textlink="">
      <xdr:nvSpPr>
        <xdr:cNvPr id="381" name="楕円 380"/>
        <xdr:cNvSpPr/>
      </xdr:nvSpPr>
      <xdr:spPr>
        <a:xfrm>
          <a:off x="8699500" y="99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130021</xdr:rowOff>
    </xdr:from>
    <xdr:ext cx="534377" cy="259045"/>
    <xdr:sp macro="" textlink="">
      <xdr:nvSpPr>
        <xdr:cNvPr id="382" name="テキスト ボックス 381"/>
        <xdr:cNvSpPr txBox="1"/>
      </xdr:nvSpPr>
      <xdr:spPr>
        <a:xfrm>
          <a:off x="8483111" y="100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65507</xdr:rowOff>
    </xdr:from>
    <xdr:to>
      <xdr:col>41</xdr:col>
      <xdr:colOff>101600</xdr:colOff>
      <xdr:row>56</xdr:row>
      <xdr:rowOff>167107</xdr:rowOff>
    </xdr:to>
    <xdr:sp macro="" textlink="">
      <xdr:nvSpPr>
        <xdr:cNvPr id="383" name="楕円 382"/>
        <xdr:cNvSpPr/>
      </xdr:nvSpPr>
      <xdr:spPr>
        <a:xfrm>
          <a:off x="7810500" y="96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12184</xdr:rowOff>
    </xdr:from>
    <xdr:ext cx="534377" cy="259045"/>
    <xdr:sp macro="" textlink="">
      <xdr:nvSpPr>
        <xdr:cNvPr id="384" name="テキスト ボックス 383"/>
        <xdr:cNvSpPr txBox="1"/>
      </xdr:nvSpPr>
      <xdr:spPr>
        <a:xfrm>
          <a:off x="7594111" y="94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121666</xdr:rowOff>
    </xdr:from>
    <xdr:to>
      <xdr:col>36</xdr:col>
      <xdr:colOff>165100</xdr:colOff>
      <xdr:row>58</xdr:row>
      <xdr:rowOff>51816</xdr:rowOff>
    </xdr:to>
    <xdr:sp macro="" textlink="">
      <xdr:nvSpPr>
        <xdr:cNvPr id="385" name="楕円 384"/>
        <xdr:cNvSpPr/>
      </xdr:nvSpPr>
      <xdr:spPr>
        <a:xfrm>
          <a:off x="6921500" y="98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42943</xdr:rowOff>
    </xdr:from>
    <xdr:ext cx="534377" cy="259045"/>
    <xdr:sp macro="" textlink="">
      <xdr:nvSpPr>
        <xdr:cNvPr id="386" name="テキスト ボックス 385"/>
        <xdr:cNvSpPr txBox="1"/>
      </xdr:nvSpPr>
      <xdr:spPr>
        <a:xfrm>
          <a:off x="6705111" y="99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54386</xdr:rowOff>
    </xdr:from>
    <xdr:to>
      <xdr:col>55</xdr:col>
      <xdr:colOff>0</xdr:colOff>
      <xdr:row>78</xdr:row>
      <xdr:rowOff>74504</xdr:rowOff>
    </xdr:to>
    <xdr:cxnSp macro="">
      <xdr:nvCxnSpPr>
        <xdr:cNvPr id="413" name="直線コネクタ 412"/>
        <xdr:cNvCxnSpPr/>
      </xdr:nvCxnSpPr>
      <xdr:spPr>
        <a:xfrm>
          <a:off x="9639300" y="13427486"/>
          <a:ext cx="8382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4" name="普通建設事業費 （ うち新規整備　）平均値テキスト"/>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166080</xdr:rowOff>
    </xdr:from>
    <xdr:to>
      <xdr:col>50</xdr:col>
      <xdr:colOff>114300</xdr:colOff>
      <xdr:row>78</xdr:row>
      <xdr:rowOff>54386</xdr:rowOff>
    </xdr:to>
    <xdr:cxnSp macro="">
      <xdr:nvCxnSpPr>
        <xdr:cNvPr id="416" name="直線コネクタ 415"/>
        <xdr:cNvCxnSpPr/>
      </xdr:nvCxnSpPr>
      <xdr:spPr>
        <a:xfrm>
          <a:off x="8750300" y="13367730"/>
          <a:ext cx="8890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8" name="テキスト ボックス 417"/>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19182</xdr:rowOff>
    </xdr:from>
    <xdr:to>
      <xdr:col>45</xdr:col>
      <xdr:colOff>177800</xdr:colOff>
      <xdr:row>77</xdr:row>
      <xdr:rowOff>166080</xdr:rowOff>
    </xdr:to>
    <xdr:cxnSp macro="">
      <xdr:nvCxnSpPr>
        <xdr:cNvPr id="419" name="直線コネクタ 418"/>
        <xdr:cNvCxnSpPr/>
      </xdr:nvCxnSpPr>
      <xdr:spPr>
        <a:xfrm>
          <a:off x="7861300" y="13049382"/>
          <a:ext cx="889000" cy="31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71467</xdr:rowOff>
    </xdr:from>
    <xdr:ext cx="534377" cy="259045"/>
    <xdr:sp macro="" textlink="">
      <xdr:nvSpPr>
        <xdr:cNvPr id="421" name="テキスト ボックス 420"/>
        <xdr:cNvSpPr txBox="1"/>
      </xdr:nvSpPr>
      <xdr:spPr>
        <a:xfrm>
          <a:off x="8483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95214</xdr:rowOff>
    </xdr:from>
    <xdr:to>
      <xdr:col>41</xdr:col>
      <xdr:colOff>50800</xdr:colOff>
      <xdr:row>76</xdr:row>
      <xdr:rowOff>19182</xdr:rowOff>
    </xdr:to>
    <xdr:cxnSp macro="">
      <xdr:nvCxnSpPr>
        <xdr:cNvPr id="422" name="直線コネクタ 421"/>
        <xdr:cNvCxnSpPr/>
      </xdr:nvCxnSpPr>
      <xdr:spPr>
        <a:xfrm>
          <a:off x="6972300" y="12953964"/>
          <a:ext cx="889000" cy="9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87216</xdr:rowOff>
    </xdr:from>
    <xdr:ext cx="469744" cy="259045"/>
    <xdr:sp macro="" textlink="">
      <xdr:nvSpPr>
        <xdr:cNvPr id="424" name="テキスト ボックス 423"/>
        <xdr:cNvSpPr txBox="1"/>
      </xdr:nvSpPr>
      <xdr:spPr>
        <a:xfrm>
          <a:off x="7626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5" name="フローチャート: 判断 424"/>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6" name="テキスト ボックス 425"/>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23704</xdr:rowOff>
    </xdr:from>
    <xdr:to>
      <xdr:col>55</xdr:col>
      <xdr:colOff>50800</xdr:colOff>
      <xdr:row>78</xdr:row>
      <xdr:rowOff>125304</xdr:rowOff>
    </xdr:to>
    <xdr:sp macro="" textlink="">
      <xdr:nvSpPr>
        <xdr:cNvPr id="432" name="楕円 431"/>
        <xdr:cNvSpPr/>
      </xdr:nvSpPr>
      <xdr:spPr>
        <a:xfrm>
          <a:off x="10426700" y="133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110081</xdr:rowOff>
    </xdr:from>
    <xdr:ext cx="469744" cy="259045"/>
    <xdr:sp macro="" textlink="">
      <xdr:nvSpPr>
        <xdr:cNvPr id="433" name="普通建設事業費 （ うち新規整備　）該当値テキスト"/>
        <xdr:cNvSpPr txBox="1"/>
      </xdr:nvSpPr>
      <xdr:spPr>
        <a:xfrm>
          <a:off x="10528300" y="1331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3586</xdr:rowOff>
    </xdr:from>
    <xdr:to>
      <xdr:col>50</xdr:col>
      <xdr:colOff>165100</xdr:colOff>
      <xdr:row>78</xdr:row>
      <xdr:rowOff>105186</xdr:rowOff>
    </xdr:to>
    <xdr:sp macro="" textlink="">
      <xdr:nvSpPr>
        <xdr:cNvPr id="434" name="楕円 433"/>
        <xdr:cNvSpPr/>
      </xdr:nvSpPr>
      <xdr:spPr>
        <a:xfrm>
          <a:off x="9588500" y="133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96313</xdr:rowOff>
    </xdr:from>
    <xdr:ext cx="469744" cy="259045"/>
    <xdr:sp macro="" textlink="">
      <xdr:nvSpPr>
        <xdr:cNvPr id="435" name="テキスト ボックス 434"/>
        <xdr:cNvSpPr txBox="1"/>
      </xdr:nvSpPr>
      <xdr:spPr>
        <a:xfrm>
          <a:off x="9404428" y="134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115280</xdr:rowOff>
    </xdr:from>
    <xdr:to>
      <xdr:col>46</xdr:col>
      <xdr:colOff>38100</xdr:colOff>
      <xdr:row>78</xdr:row>
      <xdr:rowOff>45430</xdr:rowOff>
    </xdr:to>
    <xdr:sp macro="" textlink="">
      <xdr:nvSpPr>
        <xdr:cNvPr id="436" name="楕円 435"/>
        <xdr:cNvSpPr/>
      </xdr:nvSpPr>
      <xdr:spPr>
        <a:xfrm>
          <a:off x="8699500" y="133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36557</xdr:rowOff>
    </xdr:from>
    <xdr:ext cx="469744" cy="259045"/>
    <xdr:sp macro="" textlink="">
      <xdr:nvSpPr>
        <xdr:cNvPr id="437" name="テキスト ボックス 436"/>
        <xdr:cNvSpPr txBox="1"/>
      </xdr:nvSpPr>
      <xdr:spPr>
        <a:xfrm>
          <a:off x="8515428" y="134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139832</xdr:rowOff>
    </xdr:from>
    <xdr:to>
      <xdr:col>41</xdr:col>
      <xdr:colOff>101600</xdr:colOff>
      <xdr:row>76</xdr:row>
      <xdr:rowOff>69982</xdr:rowOff>
    </xdr:to>
    <xdr:sp macro="" textlink="">
      <xdr:nvSpPr>
        <xdr:cNvPr id="438" name="楕円 437"/>
        <xdr:cNvSpPr/>
      </xdr:nvSpPr>
      <xdr:spPr>
        <a:xfrm>
          <a:off x="7810500" y="129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86509</xdr:rowOff>
    </xdr:from>
    <xdr:ext cx="534377" cy="259045"/>
    <xdr:sp macro="" textlink="">
      <xdr:nvSpPr>
        <xdr:cNvPr id="439" name="テキスト ボックス 438"/>
        <xdr:cNvSpPr txBox="1"/>
      </xdr:nvSpPr>
      <xdr:spPr>
        <a:xfrm>
          <a:off x="7594111" y="1277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44414</xdr:rowOff>
    </xdr:from>
    <xdr:to>
      <xdr:col>36</xdr:col>
      <xdr:colOff>165100</xdr:colOff>
      <xdr:row>75</xdr:row>
      <xdr:rowOff>146014</xdr:rowOff>
    </xdr:to>
    <xdr:sp macro="" textlink="">
      <xdr:nvSpPr>
        <xdr:cNvPr id="440" name="楕円 439"/>
        <xdr:cNvSpPr/>
      </xdr:nvSpPr>
      <xdr:spPr>
        <a:xfrm>
          <a:off x="6921500" y="1290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137141</xdr:rowOff>
    </xdr:from>
    <xdr:ext cx="534377" cy="259045"/>
    <xdr:sp macro="" textlink="">
      <xdr:nvSpPr>
        <xdr:cNvPr id="441" name="テキスト ボックス 440"/>
        <xdr:cNvSpPr txBox="1"/>
      </xdr:nvSpPr>
      <xdr:spPr>
        <a:xfrm>
          <a:off x="6705111" y="1299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92289</xdr:rowOff>
    </xdr:from>
    <xdr:to>
      <xdr:col>55</xdr:col>
      <xdr:colOff>0</xdr:colOff>
      <xdr:row>96</xdr:row>
      <xdr:rowOff>93385</xdr:rowOff>
    </xdr:to>
    <xdr:cxnSp macro="">
      <xdr:nvCxnSpPr>
        <xdr:cNvPr id="468" name="直線コネクタ 467"/>
        <xdr:cNvCxnSpPr/>
      </xdr:nvCxnSpPr>
      <xdr:spPr>
        <a:xfrm flipV="1">
          <a:off x="9639300" y="16551489"/>
          <a:ext cx="8382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9" name="普通建設事業費 （ うち更新整備　）平均値テキスト"/>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79944</xdr:rowOff>
    </xdr:from>
    <xdr:to>
      <xdr:col>50</xdr:col>
      <xdr:colOff>114300</xdr:colOff>
      <xdr:row>96</xdr:row>
      <xdr:rowOff>93385</xdr:rowOff>
    </xdr:to>
    <xdr:cxnSp macro="">
      <xdr:nvCxnSpPr>
        <xdr:cNvPr id="471" name="直線コネクタ 470"/>
        <xdr:cNvCxnSpPr/>
      </xdr:nvCxnSpPr>
      <xdr:spPr>
        <a:xfrm>
          <a:off x="8750300" y="16539144"/>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3" name="テキスト ボックス 472"/>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79944</xdr:rowOff>
    </xdr:from>
    <xdr:to>
      <xdr:col>45</xdr:col>
      <xdr:colOff>177800</xdr:colOff>
      <xdr:row>96</xdr:row>
      <xdr:rowOff>152319</xdr:rowOff>
    </xdr:to>
    <xdr:cxnSp macro="">
      <xdr:nvCxnSpPr>
        <xdr:cNvPr id="474" name="直線コネクタ 473"/>
        <xdr:cNvCxnSpPr/>
      </xdr:nvCxnSpPr>
      <xdr:spPr>
        <a:xfrm flipV="1">
          <a:off x="7861300" y="16539144"/>
          <a:ext cx="8890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6" name="テキスト ボックス 475"/>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126464</xdr:rowOff>
    </xdr:from>
    <xdr:to>
      <xdr:col>41</xdr:col>
      <xdr:colOff>50800</xdr:colOff>
      <xdr:row>96</xdr:row>
      <xdr:rowOff>152319</xdr:rowOff>
    </xdr:to>
    <xdr:cxnSp macro="">
      <xdr:nvCxnSpPr>
        <xdr:cNvPr id="477" name="直線コネクタ 476"/>
        <xdr:cNvCxnSpPr/>
      </xdr:nvCxnSpPr>
      <xdr:spPr>
        <a:xfrm>
          <a:off x="6972300" y="16585664"/>
          <a:ext cx="8890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79" name="テキスト ボックス 478"/>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0" name="フローチャート: 判断 479"/>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134126</xdr:rowOff>
    </xdr:from>
    <xdr:ext cx="534377" cy="259045"/>
    <xdr:sp macro="" textlink="">
      <xdr:nvSpPr>
        <xdr:cNvPr id="481" name="テキスト ボックス 480"/>
        <xdr:cNvSpPr txBox="1"/>
      </xdr:nvSpPr>
      <xdr:spPr>
        <a:xfrm>
          <a:off x="6705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41489</xdr:rowOff>
    </xdr:from>
    <xdr:to>
      <xdr:col>55</xdr:col>
      <xdr:colOff>50800</xdr:colOff>
      <xdr:row>96</xdr:row>
      <xdr:rowOff>143089</xdr:rowOff>
    </xdr:to>
    <xdr:sp macro="" textlink="">
      <xdr:nvSpPr>
        <xdr:cNvPr id="487" name="楕円 486"/>
        <xdr:cNvSpPr/>
      </xdr:nvSpPr>
      <xdr:spPr>
        <a:xfrm>
          <a:off x="10426700" y="165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19916</xdr:rowOff>
    </xdr:from>
    <xdr:ext cx="534377" cy="259045"/>
    <xdr:sp macro="" textlink="">
      <xdr:nvSpPr>
        <xdr:cNvPr id="488" name="普通建設事業費 （ うち更新整備　）該当値テキスト"/>
        <xdr:cNvSpPr txBox="1"/>
      </xdr:nvSpPr>
      <xdr:spPr>
        <a:xfrm>
          <a:off x="10528300" y="1647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42585</xdr:rowOff>
    </xdr:from>
    <xdr:to>
      <xdr:col>50</xdr:col>
      <xdr:colOff>165100</xdr:colOff>
      <xdr:row>96</xdr:row>
      <xdr:rowOff>144185</xdr:rowOff>
    </xdr:to>
    <xdr:sp macro="" textlink="">
      <xdr:nvSpPr>
        <xdr:cNvPr id="489" name="楕円 488"/>
        <xdr:cNvSpPr/>
      </xdr:nvSpPr>
      <xdr:spPr>
        <a:xfrm>
          <a:off x="9588500" y="1650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135312</xdr:rowOff>
    </xdr:from>
    <xdr:ext cx="534377" cy="259045"/>
    <xdr:sp macro="" textlink="">
      <xdr:nvSpPr>
        <xdr:cNvPr id="490" name="テキスト ボックス 489"/>
        <xdr:cNvSpPr txBox="1"/>
      </xdr:nvSpPr>
      <xdr:spPr>
        <a:xfrm>
          <a:off x="9372111" y="165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29144</xdr:rowOff>
    </xdr:from>
    <xdr:to>
      <xdr:col>46</xdr:col>
      <xdr:colOff>38100</xdr:colOff>
      <xdr:row>96</xdr:row>
      <xdr:rowOff>130744</xdr:rowOff>
    </xdr:to>
    <xdr:sp macro="" textlink="">
      <xdr:nvSpPr>
        <xdr:cNvPr id="491" name="楕円 490"/>
        <xdr:cNvSpPr/>
      </xdr:nvSpPr>
      <xdr:spPr>
        <a:xfrm>
          <a:off x="8699500" y="1648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121871</xdr:rowOff>
    </xdr:from>
    <xdr:ext cx="534377" cy="259045"/>
    <xdr:sp macro="" textlink="">
      <xdr:nvSpPr>
        <xdr:cNvPr id="492" name="テキスト ボックス 491"/>
        <xdr:cNvSpPr txBox="1"/>
      </xdr:nvSpPr>
      <xdr:spPr>
        <a:xfrm>
          <a:off x="8483111" y="1658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101519</xdr:rowOff>
    </xdr:from>
    <xdr:to>
      <xdr:col>41</xdr:col>
      <xdr:colOff>101600</xdr:colOff>
      <xdr:row>97</xdr:row>
      <xdr:rowOff>31669</xdr:rowOff>
    </xdr:to>
    <xdr:sp macro="" textlink="">
      <xdr:nvSpPr>
        <xdr:cNvPr id="493" name="楕円 492"/>
        <xdr:cNvSpPr/>
      </xdr:nvSpPr>
      <xdr:spPr>
        <a:xfrm>
          <a:off x="7810500" y="165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22796</xdr:rowOff>
    </xdr:from>
    <xdr:ext cx="534377" cy="259045"/>
    <xdr:sp macro="" textlink="">
      <xdr:nvSpPr>
        <xdr:cNvPr id="494" name="テキスト ボックス 493"/>
        <xdr:cNvSpPr txBox="1"/>
      </xdr:nvSpPr>
      <xdr:spPr>
        <a:xfrm>
          <a:off x="7594111" y="166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75664</xdr:rowOff>
    </xdr:from>
    <xdr:to>
      <xdr:col>36</xdr:col>
      <xdr:colOff>165100</xdr:colOff>
      <xdr:row>97</xdr:row>
      <xdr:rowOff>5814</xdr:rowOff>
    </xdr:to>
    <xdr:sp macro="" textlink="">
      <xdr:nvSpPr>
        <xdr:cNvPr id="495" name="楕円 494"/>
        <xdr:cNvSpPr/>
      </xdr:nvSpPr>
      <xdr:spPr>
        <a:xfrm>
          <a:off x="6921500" y="165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168391</xdr:rowOff>
    </xdr:from>
    <xdr:ext cx="534377" cy="259045"/>
    <xdr:sp macro="" textlink="">
      <xdr:nvSpPr>
        <xdr:cNvPr id="496" name="テキスト ボックス 495"/>
        <xdr:cNvSpPr txBox="1"/>
      </xdr:nvSpPr>
      <xdr:spPr>
        <a:xfrm>
          <a:off x="6705111" y="1662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8" name="災害復旧事業費平均値テキスト"/>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96756</xdr:rowOff>
    </xdr:from>
    <xdr:to>
      <xdr:col>81</xdr:col>
      <xdr:colOff>50800</xdr:colOff>
      <xdr:row>39</xdr:row>
      <xdr:rowOff>98878</xdr:rowOff>
    </xdr:to>
    <xdr:cxnSp macro="">
      <xdr:nvCxnSpPr>
        <xdr:cNvPr id="530" name="直線コネクタ 529"/>
        <xdr:cNvCxnSpPr/>
      </xdr:nvCxnSpPr>
      <xdr:spPr>
        <a:xfrm>
          <a:off x="14592300" y="6783306"/>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32" name="テキスト ボックス 531"/>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96756</xdr:rowOff>
    </xdr:from>
    <xdr:to>
      <xdr:col>76</xdr:col>
      <xdr:colOff>114300</xdr:colOff>
      <xdr:row>39</xdr:row>
      <xdr:rowOff>97409</xdr:rowOff>
    </xdr:to>
    <xdr:cxnSp macro="">
      <xdr:nvCxnSpPr>
        <xdr:cNvPr id="533" name="直線コネクタ 532"/>
        <xdr:cNvCxnSpPr/>
      </xdr:nvCxnSpPr>
      <xdr:spPr>
        <a:xfrm flipV="1">
          <a:off x="13703300" y="678330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97409</xdr:rowOff>
    </xdr:from>
    <xdr:to>
      <xdr:col>71</xdr:col>
      <xdr:colOff>177800</xdr:colOff>
      <xdr:row>39</xdr:row>
      <xdr:rowOff>97572</xdr:rowOff>
    </xdr:to>
    <xdr:cxnSp macro="">
      <xdr:nvCxnSpPr>
        <xdr:cNvPr id="536" name="直線コネクタ 535"/>
        <xdr:cNvCxnSpPr/>
      </xdr:nvCxnSpPr>
      <xdr:spPr>
        <a:xfrm flipV="1">
          <a:off x="12814300" y="678395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9" name="フローチャート: 判断 538"/>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40" name="テキスト ボックス 539"/>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154358</xdr:rowOff>
    </xdr:from>
    <xdr:ext cx="249299" cy="259045"/>
    <xdr:sp macro="" textlink="">
      <xdr:nvSpPr>
        <xdr:cNvPr id="547" name="災害復旧事業費該当値テキスト"/>
        <xdr:cNvSpPr txBox="1"/>
      </xdr:nvSpPr>
      <xdr:spPr>
        <a:xfrm>
          <a:off x="16370300" y="666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45956</xdr:rowOff>
    </xdr:from>
    <xdr:to>
      <xdr:col>76</xdr:col>
      <xdr:colOff>165100</xdr:colOff>
      <xdr:row>39</xdr:row>
      <xdr:rowOff>147556</xdr:rowOff>
    </xdr:to>
    <xdr:sp macro="" textlink="">
      <xdr:nvSpPr>
        <xdr:cNvPr id="550" name="楕円 549"/>
        <xdr:cNvSpPr/>
      </xdr:nvSpPr>
      <xdr:spPr>
        <a:xfrm>
          <a:off x="145415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138683</xdr:rowOff>
    </xdr:from>
    <xdr:ext cx="313932" cy="259045"/>
    <xdr:sp macro="" textlink="">
      <xdr:nvSpPr>
        <xdr:cNvPr id="551" name="テキスト ボックス 550"/>
        <xdr:cNvSpPr txBox="1"/>
      </xdr:nvSpPr>
      <xdr:spPr>
        <a:xfrm>
          <a:off x="14435333" y="6825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46609</xdr:rowOff>
    </xdr:from>
    <xdr:to>
      <xdr:col>72</xdr:col>
      <xdr:colOff>38100</xdr:colOff>
      <xdr:row>39</xdr:row>
      <xdr:rowOff>148209</xdr:rowOff>
    </xdr:to>
    <xdr:sp macro="" textlink="">
      <xdr:nvSpPr>
        <xdr:cNvPr id="552" name="楕円 551"/>
        <xdr:cNvSpPr/>
      </xdr:nvSpPr>
      <xdr:spPr>
        <a:xfrm>
          <a:off x="136525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139336</xdr:rowOff>
    </xdr:from>
    <xdr:ext cx="249299" cy="259045"/>
    <xdr:sp macro="" textlink="">
      <xdr:nvSpPr>
        <xdr:cNvPr id="553" name="テキスト ボックス 552"/>
        <xdr:cNvSpPr txBox="1"/>
      </xdr:nvSpPr>
      <xdr:spPr>
        <a:xfrm>
          <a:off x="13578650" y="6825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46772</xdr:rowOff>
    </xdr:from>
    <xdr:to>
      <xdr:col>67</xdr:col>
      <xdr:colOff>101600</xdr:colOff>
      <xdr:row>39</xdr:row>
      <xdr:rowOff>148372</xdr:rowOff>
    </xdr:to>
    <xdr:sp macro="" textlink="">
      <xdr:nvSpPr>
        <xdr:cNvPr id="554" name="楕円 553"/>
        <xdr:cNvSpPr/>
      </xdr:nvSpPr>
      <xdr:spPr>
        <a:xfrm>
          <a:off x="12763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139499</xdr:rowOff>
    </xdr:from>
    <xdr:ext cx="249299" cy="259045"/>
    <xdr:sp macro="" textlink="">
      <xdr:nvSpPr>
        <xdr:cNvPr id="555" name="テキスト ボックス 554"/>
        <xdr:cNvSpPr txBox="1"/>
      </xdr:nvSpPr>
      <xdr:spPr>
        <a:xfrm>
          <a:off x="12689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156457</xdr:rowOff>
    </xdr:from>
    <xdr:to>
      <xdr:col>85</xdr:col>
      <xdr:colOff>127000</xdr:colOff>
      <xdr:row>79</xdr:row>
      <xdr:rowOff>5626</xdr:rowOff>
    </xdr:to>
    <xdr:cxnSp macro="">
      <xdr:nvCxnSpPr>
        <xdr:cNvPr id="632" name="直線コネクタ 631"/>
        <xdr:cNvCxnSpPr/>
      </xdr:nvCxnSpPr>
      <xdr:spPr>
        <a:xfrm flipV="1">
          <a:off x="15481300" y="13529557"/>
          <a:ext cx="8382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33" name="公債費平均値テキスト"/>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5626</xdr:rowOff>
    </xdr:from>
    <xdr:to>
      <xdr:col>81</xdr:col>
      <xdr:colOff>50800</xdr:colOff>
      <xdr:row>79</xdr:row>
      <xdr:rowOff>7569</xdr:rowOff>
    </xdr:to>
    <xdr:cxnSp macro="">
      <xdr:nvCxnSpPr>
        <xdr:cNvPr id="635" name="直線コネクタ 634"/>
        <xdr:cNvCxnSpPr/>
      </xdr:nvCxnSpPr>
      <xdr:spPr>
        <a:xfrm flipV="1">
          <a:off x="14592300" y="1355017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7" name="テキスト ボックス 636"/>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7569</xdr:rowOff>
    </xdr:from>
    <xdr:to>
      <xdr:col>76</xdr:col>
      <xdr:colOff>114300</xdr:colOff>
      <xdr:row>79</xdr:row>
      <xdr:rowOff>17559</xdr:rowOff>
    </xdr:to>
    <xdr:cxnSp macro="">
      <xdr:nvCxnSpPr>
        <xdr:cNvPr id="638" name="直線コネクタ 637"/>
        <xdr:cNvCxnSpPr/>
      </xdr:nvCxnSpPr>
      <xdr:spPr>
        <a:xfrm flipV="1">
          <a:off x="13703300" y="13552119"/>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40" name="テキスト ボックス 639"/>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17559</xdr:rowOff>
    </xdr:from>
    <xdr:to>
      <xdr:col>71</xdr:col>
      <xdr:colOff>177800</xdr:colOff>
      <xdr:row>79</xdr:row>
      <xdr:rowOff>40145</xdr:rowOff>
    </xdr:to>
    <xdr:cxnSp macro="">
      <xdr:nvCxnSpPr>
        <xdr:cNvPr id="641" name="直線コネクタ 640"/>
        <xdr:cNvCxnSpPr/>
      </xdr:nvCxnSpPr>
      <xdr:spPr>
        <a:xfrm flipV="1">
          <a:off x="12814300" y="13562109"/>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43" name="テキスト ボックス 642"/>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4" name="フローチャート: 判断 643"/>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11529</xdr:rowOff>
    </xdr:from>
    <xdr:ext cx="534377" cy="259045"/>
    <xdr:sp macro="" textlink="">
      <xdr:nvSpPr>
        <xdr:cNvPr id="645" name="テキスト ボックス 644"/>
        <xdr:cNvSpPr txBox="1"/>
      </xdr:nvSpPr>
      <xdr:spPr>
        <a:xfrm>
          <a:off x="12547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105657</xdr:rowOff>
    </xdr:from>
    <xdr:to>
      <xdr:col>85</xdr:col>
      <xdr:colOff>177800</xdr:colOff>
      <xdr:row>79</xdr:row>
      <xdr:rowOff>35807</xdr:rowOff>
    </xdr:to>
    <xdr:sp macro="" textlink="">
      <xdr:nvSpPr>
        <xdr:cNvPr id="651" name="楕円 650"/>
        <xdr:cNvSpPr/>
      </xdr:nvSpPr>
      <xdr:spPr>
        <a:xfrm>
          <a:off x="16268700" y="134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20584</xdr:rowOff>
    </xdr:from>
    <xdr:ext cx="534377" cy="259045"/>
    <xdr:sp macro="" textlink="">
      <xdr:nvSpPr>
        <xdr:cNvPr id="652" name="公債費該当値テキスト"/>
        <xdr:cNvSpPr txBox="1"/>
      </xdr:nvSpPr>
      <xdr:spPr>
        <a:xfrm>
          <a:off x="16370300" y="133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126276</xdr:rowOff>
    </xdr:from>
    <xdr:to>
      <xdr:col>81</xdr:col>
      <xdr:colOff>101600</xdr:colOff>
      <xdr:row>79</xdr:row>
      <xdr:rowOff>56426</xdr:rowOff>
    </xdr:to>
    <xdr:sp macro="" textlink="">
      <xdr:nvSpPr>
        <xdr:cNvPr id="653" name="楕円 652"/>
        <xdr:cNvSpPr/>
      </xdr:nvSpPr>
      <xdr:spPr>
        <a:xfrm>
          <a:off x="15430500" y="134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47553</xdr:rowOff>
    </xdr:from>
    <xdr:ext cx="534377" cy="259045"/>
    <xdr:sp macro="" textlink="">
      <xdr:nvSpPr>
        <xdr:cNvPr id="654" name="テキスト ボックス 653"/>
        <xdr:cNvSpPr txBox="1"/>
      </xdr:nvSpPr>
      <xdr:spPr>
        <a:xfrm>
          <a:off x="15214111" y="135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128219</xdr:rowOff>
    </xdr:from>
    <xdr:to>
      <xdr:col>76</xdr:col>
      <xdr:colOff>165100</xdr:colOff>
      <xdr:row>79</xdr:row>
      <xdr:rowOff>58369</xdr:rowOff>
    </xdr:to>
    <xdr:sp macro="" textlink="">
      <xdr:nvSpPr>
        <xdr:cNvPr id="655" name="楕円 654"/>
        <xdr:cNvSpPr/>
      </xdr:nvSpPr>
      <xdr:spPr>
        <a:xfrm>
          <a:off x="14541500" y="135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49496</xdr:rowOff>
    </xdr:from>
    <xdr:ext cx="534377" cy="259045"/>
    <xdr:sp macro="" textlink="">
      <xdr:nvSpPr>
        <xdr:cNvPr id="656" name="テキスト ボックス 655"/>
        <xdr:cNvSpPr txBox="1"/>
      </xdr:nvSpPr>
      <xdr:spPr>
        <a:xfrm>
          <a:off x="14325111" y="135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138209</xdr:rowOff>
    </xdr:from>
    <xdr:to>
      <xdr:col>72</xdr:col>
      <xdr:colOff>38100</xdr:colOff>
      <xdr:row>79</xdr:row>
      <xdr:rowOff>68359</xdr:rowOff>
    </xdr:to>
    <xdr:sp macro="" textlink="">
      <xdr:nvSpPr>
        <xdr:cNvPr id="657" name="楕円 656"/>
        <xdr:cNvSpPr/>
      </xdr:nvSpPr>
      <xdr:spPr>
        <a:xfrm>
          <a:off x="13652500" y="135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59486</xdr:rowOff>
    </xdr:from>
    <xdr:ext cx="534377" cy="259045"/>
    <xdr:sp macro="" textlink="">
      <xdr:nvSpPr>
        <xdr:cNvPr id="658" name="テキスト ボックス 657"/>
        <xdr:cNvSpPr txBox="1"/>
      </xdr:nvSpPr>
      <xdr:spPr>
        <a:xfrm>
          <a:off x="13436111" y="136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160795</xdr:rowOff>
    </xdr:from>
    <xdr:to>
      <xdr:col>67</xdr:col>
      <xdr:colOff>101600</xdr:colOff>
      <xdr:row>79</xdr:row>
      <xdr:rowOff>90945</xdr:rowOff>
    </xdr:to>
    <xdr:sp macro="" textlink="">
      <xdr:nvSpPr>
        <xdr:cNvPr id="659" name="楕円 658"/>
        <xdr:cNvSpPr/>
      </xdr:nvSpPr>
      <xdr:spPr>
        <a:xfrm>
          <a:off x="12763500" y="135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82072</xdr:rowOff>
    </xdr:from>
    <xdr:ext cx="534377" cy="259045"/>
    <xdr:sp macro="" textlink="">
      <xdr:nvSpPr>
        <xdr:cNvPr id="660" name="テキスト ボックス 659"/>
        <xdr:cNvSpPr txBox="1"/>
      </xdr:nvSpPr>
      <xdr:spPr>
        <a:xfrm>
          <a:off x="12547111" y="136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2" name="直線コネクタ 681"/>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3"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4" name="直線コネクタ 683"/>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5"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6" name="直線コネクタ 685"/>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143083</xdr:rowOff>
    </xdr:from>
    <xdr:to>
      <xdr:col>85</xdr:col>
      <xdr:colOff>127000</xdr:colOff>
      <xdr:row>98</xdr:row>
      <xdr:rowOff>40670</xdr:rowOff>
    </xdr:to>
    <xdr:cxnSp macro="">
      <xdr:nvCxnSpPr>
        <xdr:cNvPr id="687" name="直線コネクタ 686"/>
        <xdr:cNvCxnSpPr/>
      </xdr:nvCxnSpPr>
      <xdr:spPr>
        <a:xfrm>
          <a:off x="15481300" y="16773733"/>
          <a:ext cx="8382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88" name="積立金平均値テキスト"/>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9" name="フローチャート: 判断 688"/>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143083</xdr:rowOff>
    </xdr:from>
    <xdr:to>
      <xdr:col>81</xdr:col>
      <xdr:colOff>50800</xdr:colOff>
      <xdr:row>98</xdr:row>
      <xdr:rowOff>87260</xdr:rowOff>
    </xdr:to>
    <xdr:cxnSp macro="">
      <xdr:nvCxnSpPr>
        <xdr:cNvPr id="690" name="直線コネクタ 689"/>
        <xdr:cNvCxnSpPr/>
      </xdr:nvCxnSpPr>
      <xdr:spPr>
        <a:xfrm flipV="1">
          <a:off x="14592300" y="16773733"/>
          <a:ext cx="889000" cy="1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1" name="フローチャート: 判断 690"/>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162588</xdr:rowOff>
    </xdr:from>
    <xdr:ext cx="469744" cy="259045"/>
    <xdr:sp macro="" textlink="">
      <xdr:nvSpPr>
        <xdr:cNvPr id="692" name="テキスト ボックス 691"/>
        <xdr:cNvSpPr txBox="1"/>
      </xdr:nvSpPr>
      <xdr:spPr>
        <a:xfrm>
          <a:off x="15246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19228</xdr:rowOff>
    </xdr:from>
    <xdr:to>
      <xdr:col>76</xdr:col>
      <xdr:colOff>114300</xdr:colOff>
      <xdr:row>98</xdr:row>
      <xdr:rowOff>87260</xdr:rowOff>
    </xdr:to>
    <xdr:cxnSp macro="">
      <xdr:nvCxnSpPr>
        <xdr:cNvPr id="693" name="直線コネクタ 692"/>
        <xdr:cNvCxnSpPr/>
      </xdr:nvCxnSpPr>
      <xdr:spPr>
        <a:xfrm>
          <a:off x="13703300" y="16821328"/>
          <a:ext cx="889000" cy="6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4" name="フローチャート: 判断 693"/>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5" name="テキスト ボックス 694"/>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620</xdr:rowOff>
    </xdr:from>
    <xdr:to>
      <xdr:col>71</xdr:col>
      <xdr:colOff>177800</xdr:colOff>
      <xdr:row>98</xdr:row>
      <xdr:rowOff>19228</xdr:rowOff>
    </xdr:to>
    <xdr:cxnSp macro="">
      <xdr:nvCxnSpPr>
        <xdr:cNvPr id="696" name="直線コネクタ 695"/>
        <xdr:cNvCxnSpPr/>
      </xdr:nvCxnSpPr>
      <xdr:spPr>
        <a:xfrm>
          <a:off x="12814300" y="16631270"/>
          <a:ext cx="889000" cy="19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7" name="フローチャート: 判断 696"/>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698" name="テキスト ボックス 697"/>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9" name="フローチャート: 判断 698"/>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27348</xdr:rowOff>
    </xdr:from>
    <xdr:ext cx="469744" cy="259045"/>
    <xdr:sp macro="" textlink="">
      <xdr:nvSpPr>
        <xdr:cNvPr id="700" name="テキスト ボックス 699"/>
        <xdr:cNvSpPr txBox="1"/>
      </xdr:nvSpPr>
      <xdr:spPr>
        <a:xfrm>
          <a:off x="12579428"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161320</xdr:rowOff>
    </xdr:from>
    <xdr:to>
      <xdr:col>85</xdr:col>
      <xdr:colOff>177800</xdr:colOff>
      <xdr:row>98</xdr:row>
      <xdr:rowOff>91470</xdr:rowOff>
    </xdr:to>
    <xdr:sp macro="" textlink="">
      <xdr:nvSpPr>
        <xdr:cNvPr id="706" name="楕円 705"/>
        <xdr:cNvSpPr/>
      </xdr:nvSpPr>
      <xdr:spPr>
        <a:xfrm>
          <a:off x="16268700" y="167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76247</xdr:rowOff>
    </xdr:from>
    <xdr:ext cx="469744" cy="259045"/>
    <xdr:sp macro="" textlink="">
      <xdr:nvSpPr>
        <xdr:cNvPr id="707" name="積立金該当値テキスト"/>
        <xdr:cNvSpPr txBox="1"/>
      </xdr:nvSpPr>
      <xdr:spPr>
        <a:xfrm>
          <a:off x="16370300" y="1670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92283</xdr:rowOff>
    </xdr:from>
    <xdr:to>
      <xdr:col>81</xdr:col>
      <xdr:colOff>101600</xdr:colOff>
      <xdr:row>98</xdr:row>
      <xdr:rowOff>22433</xdr:rowOff>
    </xdr:to>
    <xdr:sp macro="" textlink="">
      <xdr:nvSpPr>
        <xdr:cNvPr id="708" name="楕円 707"/>
        <xdr:cNvSpPr/>
      </xdr:nvSpPr>
      <xdr:spPr>
        <a:xfrm>
          <a:off x="15430500" y="167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13560</xdr:rowOff>
    </xdr:from>
    <xdr:ext cx="469744" cy="259045"/>
    <xdr:sp macro="" textlink="">
      <xdr:nvSpPr>
        <xdr:cNvPr id="709" name="テキスト ボックス 708"/>
        <xdr:cNvSpPr txBox="1"/>
      </xdr:nvSpPr>
      <xdr:spPr>
        <a:xfrm>
          <a:off x="15246428" y="1681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36460</xdr:rowOff>
    </xdr:from>
    <xdr:to>
      <xdr:col>76</xdr:col>
      <xdr:colOff>165100</xdr:colOff>
      <xdr:row>98</xdr:row>
      <xdr:rowOff>138060</xdr:rowOff>
    </xdr:to>
    <xdr:sp macro="" textlink="">
      <xdr:nvSpPr>
        <xdr:cNvPr id="710" name="楕円 709"/>
        <xdr:cNvSpPr/>
      </xdr:nvSpPr>
      <xdr:spPr>
        <a:xfrm>
          <a:off x="14541500" y="168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129187</xdr:rowOff>
    </xdr:from>
    <xdr:ext cx="469744" cy="259045"/>
    <xdr:sp macro="" textlink="">
      <xdr:nvSpPr>
        <xdr:cNvPr id="711" name="テキスト ボックス 710"/>
        <xdr:cNvSpPr txBox="1"/>
      </xdr:nvSpPr>
      <xdr:spPr>
        <a:xfrm>
          <a:off x="14357428" y="169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139878</xdr:rowOff>
    </xdr:from>
    <xdr:to>
      <xdr:col>72</xdr:col>
      <xdr:colOff>38100</xdr:colOff>
      <xdr:row>98</xdr:row>
      <xdr:rowOff>70028</xdr:rowOff>
    </xdr:to>
    <xdr:sp macro="" textlink="">
      <xdr:nvSpPr>
        <xdr:cNvPr id="712" name="楕円 711"/>
        <xdr:cNvSpPr/>
      </xdr:nvSpPr>
      <xdr:spPr>
        <a:xfrm>
          <a:off x="13652500" y="167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61155</xdr:rowOff>
    </xdr:from>
    <xdr:ext cx="469744" cy="259045"/>
    <xdr:sp macro="" textlink="">
      <xdr:nvSpPr>
        <xdr:cNvPr id="713" name="テキスト ボックス 712"/>
        <xdr:cNvSpPr txBox="1"/>
      </xdr:nvSpPr>
      <xdr:spPr>
        <a:xfrm>
          <a:off x="13468428" y="1686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121270</xdr:rowOff>
    </xdr:from>
    <xdr:to>
      <xdr:col>67</xdr:col>
      <xdr:colOff>101600</xdr:colOff>
      <xdr:row>97</xdr:row>
      <xdr:rowOff>51420</xdr:rowOff>
    </xdr:to>
    <xdr:sp macro="" textlink="">
      <xdr:nvSpPr>
        <xdr:cNvPr id="714" name="楕円 713"/>
        <xdr:cNvSpPr/>
      </xdr:nvSpPr>
      <xdr:spPr>
        <a:xfrm>
          <a:off x="12763500" y="165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42547</xdr:rowOff>
    </xdr:from>
    <xdr:ext cx="469744" cy="259045"/>
    <xdr:sp macro="" textlink="">
      <xdr:nvSpPr>
        <xdr:cNvPr id="715" name="テキスト ボックス 714"/>
        <xdr:cNvSpPr txBox="1"/>
      </xdr:nvSpPr>
      <xdr:spPr>
        <a:xfrm>
          <a:off x="12579428" y="1667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9" name="直線コネクタ 738"/>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2"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3" name="直線コネクタ 742"/>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61595</xdr:rowOff>
    </xdr:from>
    <xdr:to>
      <xdr:col>116</xdr:col>
      <xdr:colOff>63500</xdr:colOff>
      <xdr:row>34</xdr:row>
      <xdr:rowOff>152464</xdr:rowOff>
    </xdr:to>
    <xdr:cxnSp macro="">
      <xdr:nvCxnSpPr>
        <xdr:cNvPr id="744" name="直線コネクタ 743"/>
        <xdr:cNvCxnSpPr/>
      </xdr:nvCxnSpPr>
      <xdr:spPr>
        <a:xfrm flipV="1">
          <a:off x="21323300" y="5890895"/>
          <a:ext cx="8382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113618</xdr:rowOff>
    </xdr:from>
    <xdr:ext cx="469744" cy="259045"/>
    <xdr:sp macro="" textlink="">
      <xdr:nvSpPr>
        <xdr:cNvPr id="745" name="投資及び出資金平均値テキスト"/>
        <xdr:cNvSpPr txBox="1"/>
      </xdr:nvSpPr>
      <xdr:spPr>
        <a:xfrm>
          <a:off x="22212300" y="6457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6" name="フローチャート: 判断 745"/>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152464</xdr:rowOff>
    </xdr:from>
    <xdr:to>
      <xdr:col>111</xdr:col>
      <xdr:colOff>177800</xdr:colOff>
      <xdr:row>35</xdr:row>
      <xdr:rowOff>89408</xdr:rowOff>
    </xdr:to>
    <xdr:cxnSp macro="">
      <xdr:nvCxnSpPr>
        <xdr:cNvPr id="747" name="直線コネクタ 746"/>
        <xdr:cNvCxnSpPr/>
      </xdr:nvCxnSpPr>
      <xdr:spPr>
        <a:xfrm flipV="1">
          <a:off x="20434300" y="5981764"/>
          <a:ext cx="889000" cy="10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8" name="フローチャート: 判断 747"/>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113619</xdr:rowOff>
    </xdr:from>
    <xdr:ext cx="378565" cy="259045"/>
    <xdr:sp macro="" textlink="">
      <xdr:nvSpPr>
        <xdr:cNvPr id="749" name="テキスト ボックス 748"/>
        <xdr:cNvSpPr txBox="1"/>
      </xdr:nvSpPr>
      <xdr:spPr>
        <a:xfrm>
          <a:off x="21134017" y="662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89408</xdr:rowOff>
    </xdr:from>
    <xdr:to>
      <xdr:col>107</xdr:col>
      <xdr:colOff>50800</xdr:colOff>
      <xdr:row>37</xdr:row>
      <xdr:rowOff>42164</xdr:rowOff>
    </xdr:to>
    <xdr:cxnSp macro="">
      <xdr:nvCxnSpPr>
        <xdr:cNvPr id="750" name="直線コネクタ 749"/>
        <xdr:cNvCxnSpPr/>
      </xdr:nvCxnSpPr>
      <xdr:spPr>
        <a:xfrm flipV="1">
          <a:off x="19545300" y="6090158"/>
          <a:ext cx="889000" cy="2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1" name="フローチャート: 判断 750"/>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155909</xdr:rowOff>
    </xdr:from>
    <xdr:ext cx="378565" cy="259045"/>
    <xdr:sp macro="" textlink="">
      <xdr:nvSpPr>
        <xdr:cNvPr id="752" name="テキスト ボックス 751"/>
        <xdr:cNvSpPr txBox="1"/>
      </xdr:nvSpPr>
      <xdr:spPr>
        <a:xfrm>
          <a:off x="20245017" y="6671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15303</xdr:rowOff>
    </xdr:from>
    <xdr:to>
      <xdr:col>102</xdr:col>
      <xdr:colOff>114300</xdr:colOff>
      <xdr:row>37</xdr:row>
      <xdr:rowOff>42164</xdr:rowOff>
    </xdr:to>
    <xdr:cxnSp macro="">
      <xdr:nvCxnSpPr>
        <xdr:cNvPr id="753" name="直線コネクタ 752"/>
        <xdr:cNvCxnSpPr/>
      </xdr:nvCxnSpPr>
      <xdr:spPr>
        <a:xfrm>
          <a:off x="18656300" y="6358953"/>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4" name="フローチャート: 判断 753"/>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158005</xdr:rowOff>
    </xdr:from>
    <xdr:ext cx="378565" cy="259045"/>
    <xdr:sp macro="" textlink="">
      <xdr:nvSpPr>
        <xdr:cNvPr id="755" name="テキスト ボックス 754"/>
        <xdr:cNvSpPr txBox="1"/>
      </xdr:nvSpPr>
      <xdr:spPr>
        <a:xfrm>
          <a:off x="19356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6" name="フローチャート: 判断 755"/>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135717</xdr:rowOff>
    </xdr:from>
    <xdr:ext cx="378565" cy="259045"/>
    <xdr:sp macro="" textlink="">
      <xdr:nvSpPr>
        <xdr:cNvPr id="757" name="テキスト ボックス 756"/>
        <xdr:cNvSpPr txBox="1"/>
      </xdr:nvSpPr>
      <xdr:spPr>
        <a:xfrm>
          <a:off x="18467017" y="6650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10795</xdr:rowOff>
    </xdr:from>
    <xdr:to>
      <xdr:col>116</xdr:col>
      <xdr:colOff>114300</xdr:colOff>
      <xdr:row>34</xdr:row>
      <xdr:rowOff>112395</xdr:rowOff>
    </xdr:to>
    <xdr:sp macro="" textlink="">
      <xdr:nvSpPr>
        <xdr:cNvPr id="763" name="楕円 762"/>
        <xdr:cNvSpPr/>
      </xdr:nvSpPr>
      <xdr:spPr>
        <a:xfrm>
          <a:off x="22110700" y="58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33672</xdr:rowOff>
    </xdr:from>
    <xdr:ext cx="469744" cy="259045"/>
    <xdr:sp macro="" textlink="">
      <xdr:nvSpPr>
        <xdr:cNvPr id="764" name="投資及び出資金該当値テキスト"/>
        <xdr:cNvSpPr txBox="1"/>
      </xdr:nvSpPr>
      <xdr:spPr>
        <a:xfrm>
          <a:off x="22212300" y="569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101664</xdr:rowOff>
    </xdr:from>
    <xdr:to>
      <xdr:col>112</xdr:col>
      <xdr:colOff>38100</xdr:colOff>
      <xdr:row>35</xdr:row>
      <xdr:rowOff>31814</xdr:rowOff>
    </xdr:to>
    <xdr:sp macro="" textlink="">
      <xdr:nvSpPr>
        <xdr:cNvPr id="765" name="楕円 764"/>
        <xdr:cNvSpPr/>
      </xdr:nvSpPr>
      <xdr:spPr>
        <a:xfrm>
          <a:off x="21272500" y="59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48341</xdr:rowOff>
    </xdr:from>
    <xdr:ext cx="469744" cy="259045"/>
    <xdr:sp macro="" textlink="">
      <xdr:nvSpPr>
        <xdr:cNvPr id="766" name="テキスト ボックス 765"/>
        <xdr:cNvSpPr txBox="1"/>
      </xdr:nvSpPr>
      <xdr:spPr>
        <a:xfrm>
          <a:off x="21088428" y="570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38608</xdr:rowOff>
    </xdr:from>
    <xdr:to>
      <xdr:col>107</xdr:col>
      <xdr:colOff>101600</xdr:colOff>
      <xdr:row>35</xdr:row>
      <xdr:rowOff>140208</xdr:rowOff>
    </xdr:to>
    <xdr:sp macro="" textlink="">
      <xdr:nvSpPr>
        <xdr:cNvPr id="767" name="楕円 766"/>
        <xdr:cNvSpPr/>
      </xdr:nvSpPr>
      <xdr:spPr>
        <a:xfrm>
          <a:off x="20383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156735</xdr:rowOff>
    </xdr:from>
    <xdr:ext cx="469744" cy="259045"/>
    <xdr:sp macro="" textlink="">
      <xdr:nvSpPr>
        <xdr:cNvPr id="768" name="テキスト ボックス 767"/>
        <xdr:cNvSpPr txBox="1"/>
      </xdr:nvSpPr>
      <xdr:spPr>
        <a:xfrm>
          <a:off x="20199428" y="581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162814</xdr:rowOff>
    </xdr:from>
    <xdr:to>
      <xdr:col>102</xdr:col>
      <xdr:colOff>165100</xdr:colOff>
      <xdr:row>37</xdr:row>
      <xdr:rowOff>92964</xdr:rowOff>
    </xdr:to>
    <xdr:sp macro="" textlink="">
      <xdr:nvSpPr>
        <xdr:cNvPr id="769" name="楕円 768"/>
        <xdr:cNvSpPr/>
      </xdr:nvSpPr>
      <xdr:spPr>
        <a:xfrm>
          <a:off x="194945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109491</xdr:rowOff>
    </xdr:from>
    <xdr:ext cx="469744" cy="259045"/>
    <xdr:sp macro="" textlink="">
      <xdr:nvSpPr>
        <xdr:cNvPr id="770" name="テキスト ボックス 769"/>
        <xdr:cNvSpPr txBox="1"/>
      </xdr:nvSpPr>
      <xdr:spPr>
        <a:xfrm>
          <a:off x="19310428" y="611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135953</xdr:rowOff>
    </xdr:from>
    <xdr:to>
      <xdr:col>98</xdr:col>
      <xdr:colOff>38100</xdr:colOff>
      <xdr:row>37</xdr:row>
      <xdr:rowOff>66103</xdr:rowOff>
    </xdr:to>
    <xdr:sp macro="" textlink="">
      <xdr:nvSpPr>
        <xdr:cNvPr id="771" name="楕円 770"/>
        <xdr:cNvSpPr/>
      </xdr:nvSpPr>
      <xdr:spPr>
        <a:xfrm>
          <a:off x="18605500" y="63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82630</xdr:rowOff>
    </xdr:from>
    <xdr:ext cx="469744" cy="259045"/>
    <xdr:sp macro="" textlink="">
      <xdr:nvSpPr>
        <xdr:cNvPr id="772" name="テキスト ボックス 771"/>
        <xdr:cNvSpPr txBox="1"/>
      </xdr:nvSpPr>
      <xdr:spPr>
        <a:xfrm>
          <a:off x="18421428" y="608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2" name="直線コネクタ 791"/>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3"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5"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6" name="直線コネクタ 795"/>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12141</xdr:rowOff>
    </xdr:from>
    <xdr:to>
      <xdr:col>116</xdr:col>
      <xdr:colOff>63500</xdr:colOff>
      <xdr:row>58</xdr:row>
      <xdr:rowOff>12256</xdr:rowOff>
    </xdr:to>
    <xdr:cxnSp macro="">
      <xdr:nvCxnSpPr>
        <xdr:cNvPr id="797" name="直線コネクタ 796"/>
        <xdr:cNvCxnSpPr/>
      </xdr:nvCxnSpPr>
      <xdr:spPr>
        <a:xfrm>
          <a:off x="21323300" y="9956241"/>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8"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9" name="フローチャート: 判断 798"/>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12141</xdr:rowOff>
    </xdr:from>
    <xdr:to>
      <xdr:col>111</xdr:col>
      <xdr:colOff>177800</xdr:colOff>
      <xdr:row>58</xdr:row>
      <xdr:rowOff>12198</xdr:rowOff>
    </xdr:to>
    <xdr:cxnSp macro="">
      <xdr:nvCxnSpPr>
        <xdr:cNvPr id="800" name="直線コネクタ 799"/>
        <xdr:cNvCxnSpPr/>
      </xdr:nvCxnSpPr>
      <xdr:spPr>
        <a:xfrm flipV="1">
          <a:off x="20434300" y="995624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1" name="フローチャート: 判断 800"/>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2" name="テキスト ボックス 801"/>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6312</xdr:rowOff>
    </xdr:from>
    <xdr:to>
      <xdr:col>107</xdr:col>
      <xdr:colOff>50800</xdr:colOff>
      <xdr:row>58</xdr:row>
      <xdr:rowOff>12198</xdr:rowOff>
    </xdr:to>
    <xdr:cxnSp macro="">
      <xdr:nvCxnSpPr>
        <xdr:cNvPr id="803" name="直線コネクタ 802"/>
        <xdr:cNvCxnSpPr/>
      </xdr:nvCxnSpPr>
      <xdr:spPr>
        <a:xfrm>
          <a:off x="19545300" y="9950412"/>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4" name="フローチャート: 判断 803"/>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5" name="テキスト ボックス 804"/>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6312</xdr:rowOff>
    </xdr:from>
    <xdr:to>
      <xdr:col>102</xdr:col>
      <xdr:colOff>114300</xdr:colOff>
      <xdr:row>58</xdr:row>
      <xdr:rowOff>6426</xdr:rowOff>
    </xdr:to>
    <xdr:cxnSp macro="">
      <xdr:nvCxnSpPr>
        <xdr:cNvPr id="806" name="直線コネクタ 805"/>
        <xdr:cNvCxnSpPr/>
      </xdr:nvCxnSpPr>
      <xdr:spPr>
        <a:xfrm flipV="1">
          <a:off x="18656300" y="995041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7" name="フローチャート: 判断 806"/>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8" name="テキスト ボックス 807"/>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09" name="フローチャート: 判断 808"/>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10" name="テキスト ボックス 809"/>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132906</xdr:rowOff>
    </xdr:from>
    <xdr:to>
      <xdr:col>116</xdr:col>
      <xdr:colOff>114300</xdr:colOff>
      <xdr:row>58</xdr:row>
      <xdr:rowOff>63056</xdr:rowOff>
    </xdr:to>
    <xdr:sp macro="" textlink="">
      <xdr:nvSpPr>
        <xdr:cNvPr id="816" name="楕円 815"/>
        <xdr:cNvSpPr/>
      </xdr:nvSpPr>
      <xdr:spPr>
        <a:xfrm>
          <a:off x="22110700" y="990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47833</xdr:rowOff>
    </xdr:from>
    <xdr:ext cx="378565" cy="259045"/>
    <xdr:sp macro="" textlink="">
      <xdr:nvSpPr>
        <xdr:cNvPr id="817" name="貸付金該当値テキスト"/>
        <xdr:cNvSpPr txBox="1"/>
      </xdr:nvSpPr>
      <xdr:spPr>
        <a:xfrm>
          <a:off x="22212300" y="9820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132791</xdr:rowOff>
    </xdr:from>
    <xdr:to>
      <xdr:col>112</xdr:col>
      <xdr:colOff>38100</xdr:colOff>
      <xdr:row>58</xdr:row>
      <xdr:rowOff>62941</xdr:rowOff>
    </xdr:to>
    <xdr:sp macro="" textlink="">
      <xdr:nvSpPr>
        <xdr:cNvPr id="818" name="楕円 817"/>
        <xdr:cNvSpPr/>
      </xdr:nvSpPr>
      <xdr:spPr>
        <a:xfrm>
          <a:off x="21272500" y="99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54068</xdr:rowOff>
    </xdr:from>
    <xdr:ext cx="378565" cy="259045"/>
    <xdr:sp macro="" textlink="">
      <xdr:nvSpPr>
        <xdr:cNvPr id="819" name="テキスト ボックス 818"/>
        <xdr:cNvSpPr txBox="1"/>
      </xdr:nvSpPr>
      <xdr:spPr>
        <a:xfrm>
          <a:off x="21134017" y="999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132848</xdr:rowOff>
    </xdr:from>
    <xdr:to>
      <xdr:col>107</xdr:col>
      <xdr:colOff>101600</xdr:colOff>
      <xdr:row>58</xdr:row>
      <xdr:rowOff>62998</xdr:rowOff>
    </xdr:to>
    <xdr:sp macro="" textlink="">
      <xdr:nvSpPr>
        <xdr:cNvPr id="820" name="楕円 819"/>
        <xdr:cNvSpPr/>
      </xdr:nvSpPr>
      <xdr:spPr>
        <a:xfrm>
          <a:off x="20383500" y="99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54125</xdr:rowOff>
    </xdr:from>
    <xdr:ext cx="378565" cy="259045"/>
    <xdr:sp macro="" textlink="">
      <xdr:nvSpPr>
        <xdr:cNvPr id="821" name="テキスト ボックス 820"/>
        <xdr:cNvSpPr txBox="1"/>
      </xdr:nvSpPr>
      <xdr:spPr>
        <a:xfrm>
          <a:off x="20245017" y="999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126962</xdr:rowOff>
    </xdr:from>
    <xdr:to>
      <xdr:col>102</xdr:col>
      <xdr:colOff>165100</xdr:colOff>
      <xdr:row>58</xdr:row>
      <xdr:rowOff>57112</xdr:rowOff>
    </xdr:to>
    <xdr:sp macro="" textlink="">
      <xdr:nvSpPr>
        <xdr:cNvPr id="822" name="楕円 821"/>
        <xdr:cNvSpPr/>
      </xdr:nvSpPr>
      <xdr:spPr>
        <a:xfrm>
          <a:off x="19494500" y="98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48239</xdr:rowOff>
    </xdr:from>
    <xdr:ext cx="378565" cy="259045"/>
    <xdr:sp macro="" textlink="">
      <xdr:nvSpPr>
        <xdr:cNvPr id="823" name="テキスト ボックス 822"/>
        <xdr:cNvSpPr txBox="1"/>
      </xdr:nvSpPr>
      <xdr:spPr>
        <a:xfrm>
          <a:off x="19356017" y="999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127076</xdr:rowOff>
    </xdr:from>
    <xdr:to>
      <xdr:col>98</xdr:col>
      <xdr:colOff>38100</xdr:colOff>
      <xdr:row>58</xdr:row>
      <xdr:rowOff>57226</xdr:rowOff>
    </xdr:to>
    <xdr:sp macro="" textlink="">
      <xdr:nvSpPr>
        <xdr:cNvPr id="824" name="楕円 823"/>
        <xdr:cNvSpPr/>
      </xdr:nvSpPr>
      <xdr:spPr>
        <a:xfrm>
          <a:off x="18605500" y="98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48353</xdr:rowOff>
    </xdr:from>
    <xdr:ext cx="378565" cy="259045"/>
    <xdr:sp macro="" textlink="">
      <xdr:nvSpPr>
        <xdr:cNvPr id="825" name="テキスト ボックス 824"/>
        <xdr:cNvSpPr txBox="1"/>
      </xdr:nvSpPr>
      <xdr:spPr>
        <a:xfrm>
          <a:off x="18467017" y="9992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8" name="直線コネクタ 847"/>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9"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0" name="直線コネクタ 849"/>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1"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2" name="直線コネクタ 851"/>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157302</xdr:rowOff>
    </xdr:from>
    <xdr:to>
      <xdr:col>116</xdr:col>
      <xdr:colOff>63500</xdr:colOff>
      <xdr:row>77</xdr:row>
      <xdr:rowOff>41402</xdr:rowOff>
    </xdr:to>
    <xdr:cxnSp macro="">
      <xdr:nvCxnSpPr>
        <xdr:cNvPr id="853" name="直線コネクタ 852"/>
        <xdr:cNvCxnSpPr/>
      </xdr:nvCxnSpPr>
      <xdr:spPr>
        <a:xfrm flipV="1">
          <a:off x="21323300" y="13187502"/>
          <a:ext cx="8382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4" name="繰出金平均値テキスト"/>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5" name="フローチャート: 判断 854"/>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105318</xdr:rowOff>
    </xdr:from>
    <xdr:to>
      <xdr:col>111</xdr:col>
      <xdr:colOff>177800</xdr:colOff>
      <xdr:row>77</xdr:row>
      <xdr:rowOff>41402</xdr:rowOff>
    </xdr:to>
    <xdr:cxnSp macro="">
      <xdr:nvCxnSpPr>
        <xdr:cNvPr id="856" name="直線コネクタ 855"/>
        <xdr:cNvCxnSpPr/>
      </xdr:nvCxnSpPr>
      <xdr:spPr>
        <a:xfrm>
          <a:off x="20434300" y="12964068"/>
          <a:ext cx="889000" cy="27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7" name="フローチャート: 判断 856"/>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58" name="テキスト ボックス 857"/>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105318</xdr:rowOff>
    </xdr:from>
    <xdr:to>
      <xdr:col>107</xdr:col>
      <xdr:colOff>50800</xdr:colOff>
      <xdr:row>75</xdr:row>
      <xdr:rowOff>137506</xdr:rowOff>
    </xdr:to>
    <xdr:cxnSp macro="">
      <xdr:nvCxnSpPr>
        <xdr:cNvPr id="859" name="直線コネクタ 858"/>
        <xdr:cNvCxnSpPr/>
      </xdr:nvCxnSpPr>
      <xdr:spPr>
        <a:xfrm flipV="1">
          <a:off x="19545300" y="12964068"/>
          <a:ext cx="889000" cy="3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0" name="フローチャート: 判断 859"/>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61" name="テキスト ボックス 860"/>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137506</xdr:rowOff>
    </xdr:from>
    <xdr:to>
      <xdr:col>102</xdr:col>
      <xdr:colOff>114300</xdr:colOff>
      <xdr:row>76</xdr:row>
      <xdr:rowOff>5924</xdr:rowOff>
    </xdr:to>
    <xdr:cxnSp macro="">
      <xdr:nvCxnSpPr>
        <xdr:cNvPr id="862" name="直線コネクタ 861"/>
        <xdr:cNvCxnSpPr/>
      </xdr:nvCxnSpPr>
      <xdr:spPr>
        <a:xfrm flipV="1">
          <a:off x="18656300" y="12996256"/>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3" name="フローチャート: 判断 862"/>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4" name="テキスト ボックス 863"/>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5" name="フローチャート: 判断 864"/>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83172</xdr:rowOff>
    </xdr:from>
    <xdr:ext cx="534377" cy="259045"/>
    <xdr:sp macro="" textlink="">
      <xdr:nvSpPr>
        <xdr:cNvPr id="866" name="テキスト ボックス 865"/>
        <xdr:cNvSpPr txBox="1"/>
      </xdr:nvSpPr>
      <xdr:spPr>
        <a:xfrm>
          <a:off x="18389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106502</xdr:rowOff>
    </xdr:from>
    <xdr:to>
      <xdr:col>116</xdr:col>
      <xdr:colOff>114300</xdr:colOff>
      <xdr:row>77</xdr:row>
      <xdr:rowOff>36652</xdr:rowOff>
    </xdr:to>
    <xdr:sp macro="" textlink="">
      <xdr:nvSpPr>
        <xdr:cNvPr id="872" name="楕円 871"/>
        <xdr:cNvSpPr/>
      </xdr:nvSpPr>
      <xdr:spPr>
        <a:xfrm>
          <a:off x="221107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84929</xdr:rowOff>
    </xdr:from>
    <xdr:ext cx="534377" cy="259045"/>
    <xdr:sp macro="" textlink="">
      <xdr:nvSpPr>
        <xdr:cNvPr id="873" name="繰出金該当値テキスト"/>
        <xdr:cNvSpPr txBox="1"/>
      </xdr:nvSpPr>
      <xdr:spPr>
        <a:xfrm>
          <a:off x="22212300" y="131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162052</xdr:rowOff>
    </xdr:from>
    <xdr:to>
      <xdr:col>112</xdr:col>
      <xdr:colOff>38100</xdr:colOff>
      <xdr:row>77</xdr:row>
      <xdr:rowOff>92202</xdr:rowOff>
    </xdr:to>
    <xdr:sp macro="" textlink="">
      <xdr:nvSpPr>
        <xdr:cNvPr id="874" name="楕円 873"/>
        <xdr:cNvSpPr/>
      </xdr:nvSpPr>
      <xdr:spPr>
        <a:xfrm>
          <a:off x="21272500" y="131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83329</xdr:rowOff>
    </xdr:from>
    <xdr:ext cx="534377" cy="259045"/>
    <xdr:sp macro="" textlink="">
      <xdr:nvSpPr>
        <xdr:cNvPr id="875" name="テキスト ボックス 874"/>
        <xdr:cNvSpPr txBox="1"/>
      </xdr:nvSpPr>
      <xdr:spPr>
        <a:xfrm>
          <a:off x="21056111" y="132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54518</xdr:rowOff>
    </xdr:from>
    <xdr:to>
      <xdr:col>107</xdr:col>
      <xdr:colOff>101600</xdr:colOff>
      <xdr:row>75</xdr:row>
      <xdr:rowOff>156118</xdr:rowOff>
    </xdr:to>
    <xdr:sp macro="" textlink="">
      <xdr:nvSpPr>
        <xdr:cNvPr id="876" name="楕円 875"/>
        <xdr:cNvSpPr/>
      </xdr:nvSpPr>
      <xdr:spPr>
        <a:xfrm>
          <a:off x="20383500" y="129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147246</xdr:rowOff>
    </xdr:from>
    <xdr:ext cx="534377" cy="259045"/>
    <xdr:sp macro="" textlink="">
      <xdr:nvSpPr>
        <xdr:cNvPr id="877" name="テキスト ボックス 876"/>
        <xdr:cNvSpPr txBox="1"/>
      </xdr:nvSpPr>
      <xdr:spPr>
        <a:xfrm>
          <a:off x="20167111" y="1300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86706</xdr:rowOff>
    </xdr:from>
    <xdr:to>
      <xdr:col>102</xdr:col>
      <xdr:colOff>165100</xdr:colOff>
      <xdr:row>76</xdr:row>
      <xdr:rowOff>16855</xdr:rowOff>
    </xdr:to>
    <xdr:sp macro="" textlink="">
      <xdr:nvSpPr>
        <xdr:cNvPr id="878" name="楕円 877"/>
        <xdr:cNvSpPr/>
      </xdr:nvSpPr>
      <xdr:spPr>
        <a:xfrm>
          <a:off x="19494500" y="129454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7982</xdr:rowOff>
    </xdr:from>
    <xdr:ext cx="534377" cy="259045"/>
    <xdr:sp macro="" textlink="">
      <xdr:nvSpPr>
        <xdr:cNvPr id="879" name="テキスト ボックス 878"/>
        <xdr:cNvSpPr txBox="1"/>
      </xdr:nvSpPr>
      <xdr:spPr>
        <a:xfrm>
          <a:off x="19278111" y="1303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126573</xdr:rowOff>
    </xdr:from>
    <xdr:to>
      <xdr:col>98</xdr:col>
      <xdr:colOff>38100</xdr:colOff>
      <xdr:row>76</xdr:row>
      <xdr:rowOff>56722</xdr:rowOff>
    </xdr:to>
    <xdr:sp macro="" textlink="">
      <xdr:nvSpPr>
        <xdr:cNvPr id="880" name="楕円 879"/>
        <xdr:cNvSpPr/>
      </xdr:nvSpPr>
      <xdr:spPr>
        <a:xfrm>
          <a:off x="18605500" y="129853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47851</xdr:rowOff>
    </xdr:from>
    <xdr:ext cx="534377" cy="259045"/>
    <xdr:sp macro="" textlink="">
      <xdr:nvSpPr>
        <xdr:cNvPr id="881" name="テキスト ボックス 880"/>
        <xdr:cNvSpPr txBox="1"/>
      </xdr:nvSpPr>
      <xdr:spPr>
        <a:xfrm>
          <a:off x="18389111" y="130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・人件費は、昨年度と比較して、定年退職者の増や人事院勧告に準じた給与改定があったため、増額となっております。</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年度に、住居手当の見直し、</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年度に通勤手当の見直しを実施しており、今後も人件費の抑制に努めてまいります。</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・物件費は、放課後児童健全育成業務を補助事業から委託事業へ変更し、物件費が約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億円の増となりました。また昨今の経済情勢等において人件費や賃金の増加もあり、委託経費が増加傾向にあり、物件費の経常収支比率は昨年度と比較して</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ポイント増加となりました。</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従来の仕様条件等を見直す等の委託事業の見直しを継続し、削減に努めてまいります。・扶助費は、障害福祉給付費や、保育需要の増加に伴う、保育給付費の増により前年度と比較し、約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億円の増額となりました。子育て支援や高齢者支援等、現下の政策課題に対応するため、扶助費は今後も増加が見込まれます。</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・普通建設事業費（うち新規整備）は、</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H27</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年度に（仮称）関台小学校新設事業（継続費）、</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年度に土地開発公社解散に伴う関連経費による増額がありましたが、ここ</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年間は減少傾向となっております。一方、普通建設事業費（うち更新整備）は、ごみ中継施設建設事業（継続費）等により増額となりました。</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年度より下水道事業会計が地方公営企業法の一部適用化に伴い、性質別経費が変更となり、繰出金が減少し、補助費等及び投資及び出資金が増額となっております。</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類似団体と比較すると本市は、人口が上位であるため、１人あたりコストは類似団体平均額よりも低くなる傾向にあります。事業の重点化・効率化を進め、経費の見直しに努めてまいります。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498,473
481,121
61.38
156,340,824
150,134,908
5,763,158
87,376,255
121,657,711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21590</xdr:rowOff>
    </xdr:from>
    <xdr:to>
      <xdr:col>24</xdr:col>
      <xdr:colOff>63500</xdr:colOff>
      <xdr:row>38</xdr:row>
      <xdr:rowOff>38100</xdr:rowOff>
    </xdr:to>
    <xdr:cxnSp macro="">
      <xdr:nvCxnSpPr>
        <xdr:cNvPr id="61" name="直線コネクタ 60"/>
        <xdr:cNvCxnSpPr/>
      </xdr:nvCxnSpPr>
      <xdr:spPr>
        <a:xfrm>
          <a:off x="3797300" y="653669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39387</xdr:rowOff>
    </xdr:from>
    <xdr:ext cx="469744" cy="259045"/>
    <xdr:sp macro="" textlink="">
      <xdr:nvSpPr>
        <xdr:cNvPr id="62" name="議会費平均値テキスト"/>
        <xdr:cNvSpPr txBox="1"/>
      </xdr:nvSpPr>
      <xdr:spPr>
        <a:xfrm>
          <a:off x="4686300" y="5868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38</xdr:row>
      <xdr:rowOff>21590</xdr:rowOff>
    </xdr:to>
    <xdr:cxnSp macro="">
      <xdr:nvCxnSpPr>
        <xdr:cNvPr id="64" name="直線コネクタ 63"/>
        <xdr:cNvCxnSpPr/>
      </xdr:nvCxnSpPr>
      <xdr:spPr>
        <a:xfrm>
          <a:off x="2908300" y="650748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125747</xdr:rowOff>
    </xdr:from>
    <xdr:ext cx="469744" cy="259045"/>
    <xdr:sp macro="" textlink="">
      <xdr:nvSpPr>
        <xdr:cNvPr id="66" name="テキスト ボックス 65"/>
        <xdr:cNvSpPr txBox="1"/>
      </xdr:nvSpPr>
      <xdr:spPr>
        <a:xfrm>
          <a:off x="3562428" y="57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163830</xdr:rowOff>
    </xdr:from>
    <xdr:to>
      <xdr:col>15</xdr:col>
      <xdr:colOff>50800</xdr:colOff>
      <xdr:row>37</xdr:row>
      <xdr:rowOff>163830</xdr:rowOff>
    </xdr:to>
    <xdr:cxnSp macro="">
      <xdr:nvCxnSpPr>
        <xdr:cNvPr id="67" name="直線コネクタ 66"/>
        <xdr:cNvCxnSpPr/>
      </xdr:nvCxnSpPr>
      <xdr:spPr>
        <a:xfrm>
          <a:off x="2019300" y="6507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66057</xdr:rowOff>
    </xdr:from>
    <xdr:ext cx="469744" cy="259045"/>
    <xdr:sp macro="" textlink="">
      <xdr:nvSpPr>
        <xdr:cNvPr id="69" name="テキスト ボックス 68"/>
        <xdr:cNvSpPr txBox="1"/>
      </xdr:nvSpPr>
      <xdr:spPr>
        <a:xfrm>
          <a:off x="2673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153670</xdr:rowOff>
    </xdr:from>
    <xdr:to>
      <xdr:col>10</xdr:col>
      <xdr:colOff>114300</xdr:colOff>
      <xdr:row>37</xdr:row>
      <xdr:rowOff>163830</xdr:rowOff>
    </xdr:to>
    <xdr:cxnSp macro="">
      <xdr:nvCxnSpPr>
        <xdr:cNvPr id="70" name="直線コネクタ 69"/>
        <xdr:cNvCxnSpPr/>
      </xdr:nvCxnSpPr>
      <xdr:spPr>
        <a:xfrm>
          <a:off x="1130300" y="6325870"/>
          <a:ext cx="889000" cy="1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55897</xdr:rowOff>
    </xdr:from>
    <xdr:ext cx="469744" cy="259045"/>
    <xdr:sp macro="" textlink="">
      <xdr:nvSpPr>
        <xdr:cNvPr id="72" name="テキスト ボックス 71"/>
        <xdr:cNvSpPr txBox="1"/>
      </xdr:nvSpPr>
      <xdr:spPr>
        <a:xfrm>
          <a:off x="1784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20337</xdr:rowOff>
    </xdr:from>
    <xdr:ext cx="469744" cy="259045"/>
    <xdr:sp macro="" textlink="">
      <xdr:nvSpPr>
        <xdr:cNvPr id="74" name="テキスト ボックス 73"/>
        <xdr:cNvSpPr txBox="1"/>
      </xdr:nvSpPr>
      <xdr:spPr>
        <a:xfrm>
          <a:off x="895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80" name="楕円 79"/>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137177</xdr:rowOff>
    </xdr:from>
    <xdr:ext cx="469744" cy="259045"/>
    <xdr:sp macro="" textlink="">
      <xdr:nvSpPr>
        <xdr:cNvPr id="81" name="議会費該当値テキスト"/>
        <xdr:cNvSpPr txBox="1"/>
      </xdr:nvSpPr>
      <xdr:spPr>
        <a:xfrm>
          <a:off x="4686300"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142240</xdr:rowOff>
    </xdr:from>
    <xdr:to>
      <xdr:col>20</xdr:col>
      <xdr:colOff>38100</xdr:colOff>
      <xdr:row>38</xdr:row>
      <xdr:rowOff>72390</xdr:rowOff>
    </xdr:to>
    <xdr:sp macro="" textlink="">
      <xdr:nvSpPr>
        <xdr:cNvPr id="82" name="楕円 81"/>
        <xdr:cNvSpPr/>
      </xdr:nvSpPr>
      <xdr:spPr>
        <a:xfrm>
          <a:off x="3746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63517</xdr:rowOff>
    </xdr:from>
    <xdr:ext cx="469744" cy="259045"/>
    <xdr:sp macro="" textlink="">
      <xdr:nvSpPr>
        <xdr:cNvPr id="83" name="テキスト ボックス 82"/>
        <xdr:cNvSpPr txBox="1"/>
      </xdr:nvSpPr>
      <xdr:spPr>
        <a:xfrm>
          <a:off x="3562428"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113030</xdr:rowOff>
    </xdr:from>
    <xdr:to>
      <xdr:col>15</xdr:col>
      <xdr:colOff>101600</xdr:colOff>
      <xdr:row>38</xdr:row>
      <xdr:rowOff>43180</xdr:rowOff>
    </xdr:to>
    <xdr:sp macro="" textlink="">
      <xdr:nvSpPr>
        <xdr:cNvPr id="84" name="楕円 83"/>
        <xdr:cNvSpPr/>
      </xdr:nvSpPr>
      <xdr:spPr>
        <a:xfrm>
          <a:off x="2857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34307</xdr:rowOff>
    </xdr:from>
    <xdr:ext cx="469744" cy="259045"/>
    <xdr:sp macro="" textlink="">
      <xdr:nvSpPr>
        <xdr:cNvPr id="85" name="テキスト ボックス 84"/>
        <xdr:cNvSpPr txBox="1"/>
      </xdr:nvSpPr>
      <xdr:spPr>
        <a:xfrm>
          <a:off x="2673428"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113030</xdr:rowOff>
    </xdr:from>
    <xdr:to>
      <xdr:col>10</xdr:col>
      <xdr:colOff>165100</xdr:colOff>
      <xdr:row>38</xdr:row>
      <xdr:rowOff>43180</xdr:rowOff>
    </xdr:to>
    <xdr:sp macro="" textlink="">
      <xdr:nvSpPr>
        <xdr:cNvPr id="86" name="楕円 85"/>
        <xdr:cNvSpPr/>
      </xdr:nvSpPr>
      <xdr:spPr>
        <a:xfrm>
          <a:off x="1968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34307</xdr:rowOff>
    </xdr:from>
    <xdr:ext cx="469744" cy="259045"/>
    <xdr:sp macro="" textlink="">
      <xdr:nvSpPr>
        <xdr:cNvPr id="87" name="テキスト ボックス 86"/>
        <xdr:cNvSpPr txBox="1"/>
      </xdr:nvSpPr>
      <xdr:spPr>
        <a:xfrm>
          <a:off x="1784428"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102870</xdr:rowOff>
    </xdr:from>
    <xdr:to>
      <xdr:col>6</xdr:col>
      <xdr:colOff>38100</xdr:colOff>
      <xdr:row>37</xdr:row>
      <xdr:rowOff>33020</xdr:rowOff>
    </xdr:to>
    <xdr:sp macro="" textlink="">
      <xdr:nvSpPr>
        <xdr:cNvPr id="88" name="楕円 87"/>
        <xdr:cNvSpPr/>
      </xdr:nvSpPr>
      <xdr:spPr>
        <a:xfrm>
          <a:off x="1079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24147</xdr:rowOff>
    </xdr:from>
    <xdr:ext cx="469744" cy="259045"/>
    <xdr:sp macro="" textlink="">
      <xdr:nvSpPr>
        <xdr:cNvPr id="89" name="テキスト ボックス 88"/>
        <xdr:cNvSpPr txBox="1"/>
      </xdr:nvSpPr>
      <xdr:spPr>
        <a:xfrm>
          <a:off x="895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27709</xdr:rowOff>
    </xdr:from>
    <xdr:to>
      <xdr:col>24</xdr:col>
      <xdr:colOff>63500</xdr:colOff>
      <xdr:row>58</xdr:row>
      <xdr:rowOff>34978</xdr:rowOff>
    </xdr:to>
    <xdr:cxnSp macro="">
      <xdr:nvCxnSpPr>
        <xdr:cNvPr id="117" name="直線コネクタ 116"/>
        <xdr:cNvCxnSpPr/>
      </xdr:nvCxnSpPr>
      <xdr:spPr>
        <a:xfrm>
          <a:off x="3797300" y="9971809"/>
          <a:ext cx="8382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18" name="総務費平均値テキスト"/>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27709</xdr:rowOff>
    </xdr:from>
    <xdr:to>
      <xdr:col>19</xdr:col>
      <xdr:colOff>177800</xdr:colOff>
      <xdr:row>58</xdr:row>
      <xdr:rowOff>98254</xdr:rowOff>
    </xdr:to>
    <xdr:cxnSp macro="">
      <xdr:nvCxnSpPr>
        <xdr:cNvPr id="120" name="直線コネクタ 119"/>
        <xdr:cNvCxnSpPr/>
      </xdr:nvCxnSpPr>
      <xdr:spPr>
        <a:xfrm flipV="1">
          <a:off x="2908300" y="9971809"/>
          <a:ext cx="889000" cy="7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170063</xdr:rowOff>
    </xdr:from>
    <xdr:ext cx="534377" cy="259045"/>
    <xdr:sp macro="" textlink="">
      <xdr:nvSpPr>
        <xdr:cNvPr id="122" name="テキスト ボックス 121"/>
        <xdr:cNvSpPr txBox="1"/>
      </xdr:nvSpPr>
      <xdr:spPr>
        <a:xfrm>
          <a:off x="3530111" y="94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143906</xdr:rowOff>
    </xdr:from>
    <xdr:to>
      <xdr:col>15</xdr:col>
      <xdr:colOff>50800</xdr:colOff>
      <xdr:row>58</xdr:row>
      <xdr:rowOff>98254</xdr:rowOff>
    </xdr:to>
    <xdr:cxnSp macro="">
      <xdr:nvCxnSpPr>
        <xdr:cNvPr id="123" name="直線コネクタ 122"/>
        <xdr:cNvCxnSpPr/>
      </xdr:nvCxnSpPr>
      <xdr:spPr>
        <a:xfrm>
          <a:off x="2019300" y="9916556"/>
          <a:ext cx="889000" cy="1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95352</xdr:rowOff>
    </xdr:from>
    <xdr:to>
      <xdr:col>10</xdr:col>
      <xdr:colOff>114300</xdr:colOff>
      <xdr:row>57</xdr:row>
      <xdr:rowOff>143906</xdr:rowOff>
    </xdr:to>
    <xdr:cxnSp macro="">
      <xdr:nvCxnSpPr>
        <xdr:cNvPr id="126" name="直線コネクタ 125"/>
        <xdr:cNvCxnSpPr/>
      </xdr:nvCxnSpPr>
      <xdr:spPr>
        <a:xfrm>
          <a:off x="1130300" y="9868002"/>
          <a:ext cx="889000" cy="4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143476</xdr:rowOff>
    </xdr:from>
    <xdr:ext cx="534377" cy="259045"/>
    <xdr:sp macro="" textlink="">
      <xdr:nvSpPr>
        <xdr:cNvPr id="130" name="テキスト ボックス 129"/>
        <xdr:cNvSpPr txBox="1"/>
      </xdr:nvSpPr>
      <xdr:spPr>
        <a:xfrm>
          <a:off x="863111" y="94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155628</xdr:rowOff>
    </xdr:from>
    <xdr:to>
      <xdr:col>24</xdr:col>
      <xdr:colOff>114300</xdr:colOff>
      <xdr:row>58</xdr:row>
      <xdr:rowOff>85778</xdr:rowOff>
    </xdr:to>
    <xdr:sp macro="" textlink="">
      <xdr:nvSpPr>
        <xdr:cNvPr id="136" name="楕円 135"/>
        <xdr:cNvSpPr/>
      </xdr:nvSpPr>
      <xdr:spPr>
        <a:xfrm>
          <a:off x="4584700" y="99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70555</xdr:rowOff>
    </xdr:from>
    <xdr:ext cx="534377" cy="259045"/>
    <xdr:sp macro="" textlink="">
      <xdr:nvSpPr>
        <xdr:cNvPr id="137" name="総務費該当値テキスト"/>
        <xdr:cNvSpPr txBox="1"/>
      </xdr:nvSpPr>
      <xdr:spPr>
        <a:xfrm>
          <a:off x="4686300" y="98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148359</xdr:rowOff>
    </xdr:from>
    <xdr:to>
      <xdr:col>20</xdr:col>
      <xdr:colOff>38100</xdr:colOff>
      <xdr:row>58</xdr:row>
      <xdr:rowOff>78509</xdr:rowOff>
    </xdr:to>
    <xdr:sp macro="" textlink="">
      <xdr:nvSpPr>
        <xdr:cNvPr id="138" name="楕円 137"/>
        <xdr:cNvSpPr/>
      </xdr:nvSpPr>
      <xdr:spPr>
        <a:xfrm>
          <a:off x="3746500" y="99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69636</xdr:rowOff>
    </xdr:from>
    <xdr:ext cx="534377" cy="259045"/>
    <xdr:sp macro="" textlink="">
      <xdr:nvSpPr>
        <xdr:cNvPr id="139" name="テキスト ボックス 138"/>
        <xdr:cNvSpPr txBox="1"/>
      </xdr:nvSpPr>
      <xdr:spPr>
        <a:xfrm>
          <a:off x="3530111" y="1001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47454</xdr:rowOff>
    </xdr:from>
    <xdr:to>
      <xdr:col>15</xdr:col>
      <xdr:colOff>101600</xdr:colOff>
      <xdr:row>58</xdr:row>
      <xdr:rowOff>149054</xdr:rowOff>
    </xdr:to>
    <xdr:sp macro="" textlink="">
      <xdr:nvSpPr>
        <xdr:cNvPr id="140" name="楕円 139"/>
        <xdr:cNvSpPr/>
      </xdr:nvSpPr>
      <xdr:spPr>
        <a:xfrm>
          <a:off x="2857500" y="99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140181</xdr:rowOff>
    </xdr:from>
    <xdr:ext cx="534377" cy="259045"/>
    <xdr:sp macro="" textlink="">
      <xdr:nvSpPr>
        <xdr:cNvPr id="141" name="テキスト ボックス 140"/>
        <xdr:cNvSpPr txBox="1"/>
      </xdr:nvSpPr>
      <xdr:spPr>
        <a:xfrm>
          <a:off x="2641111" y="1008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93106</xdr:rowOff>
    </xdr:from>
    <xdr:to>
      <xdr:col>10</xdr:col>
      <xdr:colOff>165100</xdr:colOff>
      <xdr:row>58</xdr:row>
      <xdr:rowOff>23256</xdr:rowOff>
    </xdr:to>
    <xdr:sp macro="" textlink="">
      <xdr:nvSpPr>
        <xdr:cNvPr id="142" name="楕円 141"/>
        <xdr:cNvSpPr/>
      </xdr:nvSpPr>
      <xdr:spPr>
        <a:xfrm>
          <a:off x="1968500" y="98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14383</xdr:rowOff>
    </xdr:from>
    <xdr:ext cx="534377" cy="259045"/>
    <xdr:sp macro="" textlink="">
      <xdr:nvSpPr>
        <xdr:cNvPr id="143" name="テキスト ボックス 142"/>
        <xdr:cNvSpPr txBox="1"/>
      </xdr:nvSpPr>
      <xdr:spPr>
        <a:xfrm>
          <a:off x="1752111" y="99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44552</xdr:rowOff>
    </xdr:from>
    <xdr:to>
      <xdr:col>6</xdr:col>
      <xdr:colOff>38100</xdr:colOff>
      <xdr:row>57</xdr:row>
      <xdr:rowOff>146152</xdr:rowOff>
    </xdr:to>
    <xdr:sp macro="" textlink="">
      <xdr:nvSpPr>
        <xdr:cNvPr id="144" name="楕円 143"/>
        <xdr:cNvSpPr/>
      </xdr:nvSpPr>
      <xdr:spPr>
        <a:xfrm>
          <a:off x="1079500" y="98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137279</xdr:rowOff>
    </xdr:from>
    <xdr:ext cx="534377" cy="259045"/>
    <xdr:sp macro="" textlink="">
      <xdr:nvSpPr>
        <xdr:cNvPr id="145" name="テキスト ボックス 144"/>
        <xdr:cNvSpPr txBox="1"/>
      </xdr:nvSpPr>
      <xdr:spPr>
        <a:xfrm>
          <a:off x="863111" y="990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129933</xdr:rowOff>
    </xdr:from>
    <xdr:to>
      <xdr:col>24</xdr:col>
      <xdr:colOff>63500</xdr:colOff>
      <xdr:row>77</xdr:row>
      <xdr:rowOff>35013</xdr:rowOff>
    </xdr:to>
    <xdr:cxnSp macro="">
      <xdr:nvCxnSpPr>
        <xdr:cNvPr id="175" name="直線コネクタ 174"/>
        <xdr:cNvCxnSpPr/>
      </xdr:nvCxnSpPr>
      <xdr:spPr>
        <a:xfrm flipV="1">
          <a:off x="3797300" y="13160133"/>
          <a:ext cx="838200" cy="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6" name="民生費平均値テキスト"/>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155029</xdr:rowOff>
    </xdr:from>
    <xdr:to>
      <xdr:col>19</xdr:col>
      <xdr:colOff>177800</xdr:colOff>
      <xdr:row>77</xdr:row>
      <xdr:rowOff>35013</xdr:rowOff>
    </xdr:to>
    <xdr:cxnSp macro="">
      <xdr:nvCxnSpPr>
        <xdr:cNvPr id="178" name="直線コネクタ 177"/>
        <xdr:cNvCxnSpPr/>
      </xdr:nvCxnSpPr>
      <xdr:spPr>
        <a:xfrm>
          <a:off x="2908300" y="13185229"/>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0" name="テキスト ボックス 179"/>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155029</xdr:rowOff>
    </xdr:from>
    <xdr:to>
      <xdr:col>15</xdr:col>
      <xdr:colOff>50800</xdr:colOff>
      <xdr:row>77</xdr:row>
      <xdr:rowOff>77039</xdr:rowOff>
    </xdr:to>
    <xdr:cxnSp macro="">
      <xdr:nvCxnSpPr>
        <xdr:cNvPr id="181" name="直線コネクタ 180"/>
        <xdr:cNvCxnSpPr/>
      </xdr:nvCxnSpPr>
      <xdr:spPr>
        <a:xfrm flipV="1">
          <a:off x="2019300" y="13185229"/>
          <a:ext cx="889000" cy="9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3" name="テキスト ボックス 182"/>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77039</xdr:rowOff>
    </xdr:from>
    <xdr:to>
      <xdr:col>10</xdr:col>
      <xdr:colOff>114300</xdr:colOff>
      <xdr:row>78</xdr:row>
      <xdr:rowOff>45034</xdr:rowOff>
    </xdr:to>
    <xdr:cxnSp macro="">
      <xdr:nvCxnSpPr>
        <xdr:cNvPr id="184" name="直線コネクタ 183"/>
        <xdr:cNvCxnSpPr/>
      </xdr:nvCxnSpPr>
      <xdr:spPr>
        <a:xfrm flipV="1">
          <a:off x="1130300" y="13278689"/>
          <a:ext cx="889000" cy="1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88" name="テキスト ボックス 187"/>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79133</xdr:rowOff>
    </xdr:from>
    <xdr:to>
      <xdr:col>24</xdr:col>
      <xdr:colOff>114300</xdr:colOff>
      <xdr:row>77</xdr:row>
      <xdr:rowOff>9283</xdr:rowOff>
    </xdr:to>
    <xdr:sp macro="" textlink="">
      <xdr:nvSpPr>
        <xdr:cNvPr id="194" name="楕円 193"/>
        <xdr:cNvSpPr/>
      </xdr:nvSpPr>
      <xdr:spPr>
        <a:xfrm>
          <a:off x="4584700" y="131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57560</xdr:rowOff>
    </xdr:from>
    <xdr:ext cx="599010" cy="259045"/>
    <xdr:sp macro="" textlink="">
      <xdr:nvSpPr>
        <xdr:cNvPr id="195" name="民生費該当値テキスト"/>
        <xdr:cNvSpPr txBox="1"/>
      </xdr:nvSpPr>
      <xdr:spPr>
        <a:xfrm>
          <a:off x="4686300" y="1308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155663</xdr:rowOff>
    </xdr:from>
    <xdr:to>
      <xdr:col>20</xdr:col>
      <xdr:colOff>38100</xdr:colOff>
      <xdr:row>77</xdr:row>
      <xdr:rowOff>85813</xdr:rowOff>
    </xdr:to>
    <xdr:sp macro="" textlink="">
      <xdr:nvSpPr>
        <xdr:cNvPr id="196" name="楕円 195"/>
        <xdr:cNvSpPr/>
      </xdr:nvSpPr>
      <xdr:spPr>
        <a:xfrm>
          <a:off x="3746500" y="131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76940</xdr:rowOff>
    </xdr:from>
    <xdr:ext cx="599010" cy="259045"/>
    <xdr:sp macro="" textlink="">
      <xdr:nvSpPr>
        <xdr:cNvPr id="197" name="テキスト ボックス 196"/>
        <xdr:cNvSpPr txBox="1"/>
      </xdr:nvSpPr>
      <xdr:spPr>
        <a:xfrm>
          <a:off x="3497795" y="1327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104229</xdr:rowOff>
    </xdr:from>
    <xdr:to>
      <xdr:col>15</xdr:col>
      <xdr:colOff>101600</xdr:colOff>
      <xdr:row>77</xdr:row>
      <xdr:rowOff>34379</xdr:rowOff>
    </xdr:to>
    <xdr:sp macro="" textlink="">
      <xdr:nvSpPr>
        <xdr:cNvPr id="198" name="楕円 197"/>
        <xdr:cNvSpPr/>
      </xdr:nvSpPr>
      <xdr:spPr>
        <a:xfrm>
          <a:off x="2857500" y="131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25506</xdr:rowOff>
    </xdr:from>
    <xdr:ext cx="599010" cy="259045"/>
    <xdr:sp macro="" textlink="">
      <xdr:nvSpPr>
        <xdr:cNvPr id="199" name="テキスト ボックス 198"/>
        <xdr:cNvSpPr txBox="1"/>
      </xdr:nvSpPr>
      <xdr:spPr>
        <a:xfrm>
          <a:off x="2608795" y="1322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26239</xdr:rowOff>
    </xdr:from>
    <xdr:to>
      <xdr:col>10</xdr:col>
      <xdr:colOff>165100</xdr:colOff>
      <xdr:row>77</xdr:row>
      <xdr:rowOff>127839</xdr:rowOff>
    </xdr:to>
    <xdr:sp macro="" textlink="">
      <xdr:nvSpPr>
        <xdr:cNvPr id="200" name="楕円 199"/>
        <xdr:cNvSpPr/>
      </xdr:nvSpPr>
      <xdr:spPr>
        <a:xfrm>
          <a:off x="1968500" y="132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118966</xdr:rowOff>
    </xdr:from>
    <xdr:ext cx="599010" cy="259045"/>
    <xdr:sp macro="" textlink="">
      <xdr:nvSpPr>
        <xdr:cNvPr id="201" name="テキスト ボックス 200"/>
        <xdr:cNvSpPr txBox="1"/>
      </xdr:nvSpPr>
      <xdr:spPr>
        <a:xfrm>
          <a:off x="1719795" y="1332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165684</xdr:rowOff>
    </xdr:from>
    <xdr:to>
      <xdr:col>6</xdr:col>
      <xdr:colOff>38100</xdr:colOff>
      <xdr:row>78</xdr:row>
      <xdr:rowOff>95834</xdr:rowOff>
    </xdr:to>
    <xdr:sp macro="" textlink="">
      <xdr:nvSpPr>
        <xdr:cNvPr id="202" name="楕円 201"/>
        <xdr:cNvSpPr/>
      </xdr:nvSpPr>
      <xdr:spPr>
        <a:xfrm>
          <a:off x="1079500" y="133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86961</xdr:rowOff>
    </xdr:from>
    <xdr:ext cx="599010" cy="259045"/>
    <xdr:sp macro="" textlink="">
      <xdr:nvSpPr>
        <xdr:cNvPr id="203" name="テキスト ボックス 202"/>
        <xdr:cNvSpPr txBox="1"/>
      </xdr:nvSpPr>
      <xdr:spPr>
        <a:xfrm>
          <a:off x="830795" y="1346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160693</xdr:rowOff>
    </xdr:from>
    <xdr:to>
      <xdr:col>24</xdr:col>
      <xdr:colOff>63500</xdr:colOff>
      <xdr:row>94</xdr:row>
      <xdr:rowOff>134823</xdr:rowOff>
    </xdr:to>
    <xdr:cxnSp macro="">
      <xdr:nvCxnSpPr>
        <xdr:cNvPr id="233" name="直線コネクタ 232"/>
        <xdr:cNvCxnSpPr/>
      </xdr:nvCxnSpPr>
      <xdr:spPr>
        <a:xfrm flipV="1">
          <a:off x="3797300" y="16105543"/>
          <a:ext cx="838200" cy="1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37876</xdr:rowOff>
    </xdr:from>
    <xdr:ext cx="534377" cy="259045"/>
    <xdr:sp macro="" textlink="">
      <xdr:nvSpPr>
        <xdr:cNvPr id="234" name="衛生費平均値テキスト"/>
        <xdr:cNvSpPr txBox="1"/>
      </xdr:nvSpPr>
      <xdr:spPr>
        <a:xfrm>
          <a:off x="4686300" y="1615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20219</xdr:rowOff>
    </xdr:from>
    <xdr:to>
      <xdr:col>19</xdr:col>
      <xdr:colOff>177800</xdr:colOff>
      <xdr:row>94</xdr:row>
      <xdr:rowOff>134823</xdr:rowOff>
    </xdr:to>
    <xdr:cxnSp macro="">
      <xdr:nvCxnSpPr>
        <xdr:cNvPr id="236" name="直線コネクタ 235"/>
        <xdr:cNvCxnSpPr/>
      </xdr:nvCxnSpPr>
      <xdr:spPr>
        <a:xfrm>
          <a:off x="2908300" y="16136519"/>
          <a:ext cx="8890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25683</xdr:rowOff>
    </xdr:from>
    <xdr:ext cx="534377" cy="259045"/>
    <xdr:sp macro="" textlink="">
      <xdr:nvSpPr>
        <xdr:cNvPr id="238" name="テキスト ボックス 237"/>
        <xdr:cNvSpPr txBox="1"/>
      </xdr:nvSpPr>
      <xdr:spPr>
        <a:xfrm>
          <a:off x="3530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20219</xdr:rowOff>
    </xdr:from>
    <xdr:to>
      <xdr:col>15</xdr:col>
      <xdr:colOff>50800</xdr:colOff>
      <xdr:row>94</xdr:row>
      <xdr:rowOff>154978</xdr:rowOff>
    </xdr:to>
    <xdr:cxnSp macro="">
      <xdr:nvCxnSpPr>
        <xdr:cNvPr id="239" name="直線コネクタ 238"/>
        <xdr:cNvCxnSpPr/>
      </xdr:nvCxnSpPr>
      <xdr:spPr>
        <a:xfrm flipV="1">
          <a:off x="2019300" y="16136519"/>
          <a:ext cx="889000" cy="13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16997</xdr:rowOff>
    </xdr:from>
    <xdr:ext cx="534377" cy="259045"/>
    <xdr:sp macro="" textlink="">
      <xdr:nvSpPr>
        <xdr:cNvPr id="241" name="テキスト ボックス 240"/>
        <xdr:cNvSpPr txBox="1"/>
      </xdr:nvSpPr>
      <xdr:spPr>
        <a:xfrm>
          <a:off x="2641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154978</xdr:rowOff>
    </xdr:from>
    <xdr:to>
      <xdr:col>10</xdr:col>
      <xdr:colOff>114300</xdr:colOff>
      <xdr:row>95</xdr:row>
      <xdr:rowOff>43307</xdr:rowOff>
    </xdr:to>
    <xdr:cxnSp macro="">
      <xdr:nvCxnSpPr>
        <xdr:cNvPr id="242" name="直線コネクタ 241"/>
        <xdr:cNvCxnSpPr/>
      </xdr:nvCxnSpPr>
      <xdr:spPr>
        <a:xfrm flipV="1">
          <a:off x="1130300" y="16271278"/>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28618</xdr:rowOff>
    </xdr:from>
    <xdr:ext cx="534377" cy="259045"/>
    <xdr:sp macro="" textlink="">
      <xdr:nvSpPr>
        <xdr:cNvPr id="244" name="テキスト ボックス 243"/>
        <xdr:cNvSpPr txBox="1"/>
      </xdr:nvSpPr>
      <xdr:spPr>
        <a:xfrm>
          <a:off x="1752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5" name="フローチャート: 判断 244"/>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29252</xdr:rowOff>
    </xdr:from>
    <xdr:ext cx="534377" cy="259045"/>
    <xdr:sp macro="" textlink="">
      <xdr:nvSpPr>
        <xdr:cNvPr id="246" name="テキスト ボックス 245"/>
        <xdr:cNvSpPr txBox="1"/>
      </xdr:nvSpPr>
      <xdr:spPr>
        <a:xfrm>
          <a:off x="863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109893</xdr:rowOff>
    </xdr:from>
    <xdr:to>
      <xdr:col>24</xdr:col>
      <xdr:colOff>114300</xdr:colOff>
      <xdr:row>94</xdr:row>
      <xdr:rowOff>40043</xdr:rowOff>
    </xdr:to>
    <xdr:sp macro="" textlink="">
      <xdr:nvSpPr>
        <xdr:cNvPr id="252" name="楕円 251"/>
        <xdr:cNvSpPr/>
      </xdr:nvSpPr>
      <xdr:spPr>
        <a:xfrm>
          <a:off x="4584700" y="160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132770</xdr:rowOff>
    </xdr:from>
    <xdr:ext cx="534377" cy="259045"/>
    <xdr:sp macro="" textlink="">
      <xdr:nvSpPr>
        <xdr:cNvPr id="253" name="衛生費該当値テキスト"/>
        <xdr:cNvSpPr txBox="1"/>
      </xdr:nvSpPr>
      <xdr:spPr>
        <a:xfrm>
          <a:off x="4686300" y="159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84023</xdr:rowOff>
    </xdr:from>
    <xdr:to>
      <xdr:col>20</xdr:col>
      <xdr:colOff>38100</xdr:colOff>
      <xdr:row>95</xdr:row>
      <xdr:rowOff>14173</xdr:rowOff>
    </xdr:to>
    <xdr:sp macro="" textlink="">
      <xdr:nvSpPr>
        <xdr:cNvPr id="254" name="楕円 253"/>
        <xdr:cNvSpPr/>
      </xdr:nvSpPr>
      <xdr:spPr>
        <a:xfrm>
          <a:off x="3746500" y="162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30700</xdr:rowOff>
    </xdr:from>
    <xdr:ext cx="534377" cy="259045"/>
    <xdr:sp macro="" textlink="">
      <xdr:nvSpPr>
        <xdr:cNvPr id="255" name="テキスト ボックス 254"/>
        <xdr:cNvSpPr txBox="1"/>
      </xdr:nvSpPr>
      <xdr:spPr>
        <a:xfrm>
          <a:off x="3530111" y="1597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140869</xdr:rowOff>
    </xdr:from>
    <xdr:to>
      <xdr:col>15</xdr:col>
      <xdr:colOff>101600</xdr:colOff>
      <xdr:row>94</xdr:row>
      <xdr:rowOff>71019</xdr:rowOff>
    </xdr:to>
    <xdr:sp macro="" textlink="">
      <xdr:nvSpPr>
        <xdr:cNvPr id="256" name="楕円 255"/>
        <xdr:cNvSpPr/>
      </xdr:nvSpPr>
      <xdr:spPr>
        <a:xfrm>
          <a:off x="2857500" y="1608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87546</xdr:rowOff>
    </xdr:from>
    <xdr:ext cx="534377" cy="259045"/>
    <xdr:sp macro="" textlink="">
      <xdr:nvSpPr>
        <xdr:cNvPr id="257" name="テキスト ボックス 256"/>
        <xdr:cNvSpPr txBox="1"/>
      </xdr:nvSpPr>
      <xdr:spPr>
        <a:xfrm>
          <a:off x="2641111" y="1586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104178</xdr:rowOff>
    </xdr:from>
    <xdr:to>
      <xdr:col>10</xdr:col>
      <xdr:colOff>165100</xdr:colOff>
      <xdr:row>95</xdr:row>
      <xdr:rowOff>34328</xdr:rowOff>
    </xdr:to>
    <xdr:sp macro="" textlink="">
      <xdr:nvSpPr>
        <xdr:cNvPr id="258" name="楕円 257"/>
        <xdr:cNvSpPr/>
      </xdr:nvSpPr>
      <xdr:spPr>
        <a:xfrm>
          <a:off x="1968500" y="162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50855</xdr:rowOff>
    </xdr:from>
    <xdr:ext cx="534377" cy="259045"/>
    <xdr:sp macro="" textlink="">
      <xdr:nvSpPr>
        <xdr:cNvPr id="259" name="テキスト ボックス 258"/>
        <xdr:cNvSpPr txBox="1"/>
      </xdr:nvSpPr>
      <xdr:spPr>
        <a:xfrm>
          <a:off x="1752111" y="1599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163957</xdr:rowOff>
    </xdr:from>
    <xdr:to>
      <xdr:col>6</xdr:col>
      <xdr:colOff>38100</xdr:colOff>
      <xdr:row>95</xdr:row>
      <xdr:rowOff>94107</xdr:rowOff>
    </xdr:to>
    <xdr:sp macro="" textlink="">
      <xdr:nvSpPr>
        <xdr:cNvPr id="260" name="楕円 259"/>
        <xdr:cNvSpPr/>
      </xdr:nvSpPr>
      <xdr:spPr>
        <a:xfrm>
          <a:off x="1079500" y="162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85234</xdr:rowOff>
    </xdr:from>
    <xdr:ext cx="534377" cy="259045"/>
    <xdr:sp macro="" textlink="">
      <xdr:nvSpPr>
        <xdr:cNvPr id="261" name="テキスト ボックス 260"/>
        <xdr:cNvSpPr txBox="1"/>
      </xdr:nvSpPr>
      <xdr:spPr>
        <a:xfrm>
          <a:off x="863111" y="163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96724</xdr:rowOff>
    </xdr:from>
    <xdr:to>
      <xdr:col>55</xdr:col>
      <xdr:colOff>0</xdr:colOff>
      <xdr:row>38</xdr:row>
      <xdr:rowOff>101295</xdr:rowOff>
    </xdr:to>
    <xdr:cxnSp macro="">
      <xdr:nvCxnSpPr>
        <xdr:cNvPr id="288" name="直線コネクタ 287"/>
        <xdr:cNvCxnSpPr/>
      </xdr:nvCxnSpPr>
      <xdr:spPr>
        <a:xfrm>
          <a:off x="9639300" y="661182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89"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96724</xdr:rowOff>
    </xdr:from>
    <xdr:to>
      <xdr:col>50</xdr:col>
      <xdr:colOff>114300</xdr:colOff>
      <xdr:row>38</xdr:row>
      <xdr:rowOff>105867</xdr:rowOff>
    </xdr:to>
    <xdr:cxnSp macro="">
      <xdr:nvCxnSpPr>
        <xdr:cNvPr id="291" name="直線コネクタ 290"/>
        <xdr:cNvCxnSpPr/>
      </xdr:nvCxnSpPr>
      <xdr:spPr>
        <a:xfrm flipV="1">
          <a:off x="8750300" y="661182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102209</xdr:rowOff>
    </xdr:from>
    <xdr:to>
      <xdr:col>45</xdr:col>
      <xdr:colOff>177800</xdr:colOff>
      <xdr:row>38</xdr:row>
      <xdr:rowOff>105867</xdr:rowOff>
    </xdr:to>
    <xdr:cxnSp macro="">
      <xdr:nvCxnSpPr>
        <xdr:cNvPr id="294" name="直線コネクタ 293"/>
        <xdr:cNvCxnSpPr/>
      </xdr:nvCxnSpPr>
      <xdr:spPr>
        <a:xfrm>
          <a:off x="7861300" y="661730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6" name="テキスト ボックス 295"/>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102209</xdr:rowOff>
    </xdr:from>
    <xdr:to>
      <xdr:col>41</xdr:col>
      <xdr:colOff>50800</xdr:colOff>
      <xdr:row>38</xdr:row>
      <xdr:rowOff>103124</xdr:rowOff>
    </xdr:to>
    <xdr:cxnSp macro="">
      <xdr:nvCxnSpPr>
        <xdr:cNvPr id="297" name="直線コネクタ 296"/>
        <xdr:cNvCxnSpPr/>
      </xdr:nvCxnSpPr>
      <xdr:spPr>
        <a:xfrm flipV="1">
          <a:off x="6972300" y="661730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299" name="テキスト ボックス 298"/>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0" name="フローチャート: 判断 299"/>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1" name="テキスト ボックス 300"/>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50495</xdr:rowOff>
    </xdr:from>
    <xdr:to>
      <xdr:col>55</xdr:col>
      <xdr:colOff>50800</xdr:colOff>
      <xdr:row>38</xdr:row>
      <xdr:rowOff>152095</xdr:rowOff>
    </xdr:to>
    <xdr:sp macro="" textlink="">
      <xdr:nvSpPr>
        <xdr:cNvPr id="307" name="楕円 306"/>
        <xdr:cNvSpPr/>
      </xdr:nvSpPr>
      <xdr:spPr>
        <a:xfrm>
          <a:off x="104267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136872</xdr:rowOff>
    </xdr:from>
    <xdr:ext cx="378565" cy="259045"/>
    <xdr:sp macro="" textlink="">
      <xdr:nvSpPr>
        <xdr:cNvPr id="308" name="労働費該当値テキスト"/>
        <xdr:cNvSpPr txBox="1"/>
      </xdr:nvSpPr>
      <xdr:spPr>
        <a:xfrm>
          <a:off x="10528300" y="648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45924</xdr:rowOff>
    </xdr:from>
    <xdr:to>
      <xdr:col>50</xdr:col>
      <xdr:colOff>165100</xdr:colOff>
      <xdr:row>38</xdr:row>
      <xdr:rowOff>147524</xdr:rowOff>
    </xdr:to>
    <xdr:sp macro="" textlink="">
      <xdr:nvSpPr>
        <xdr:cNvPr id="309" name="楕円 308"/>
        <xdr:cNvSpPr/>
      </xdr:nvSpPr>
      <xdr:spPr>
        <a:xfrm>
          <a:off x="9588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138651</xdr:rowOff>
    </xdr:from>
    <xdr:ext cx="378565" cy="259045"/>
    <xdr:sp macro="" textlink="">
      <xdr:nvSpPr>
        <xdr:cNvPr id="310" name="テキスト ボックス 309"/>
        <xdr:cNvSpPr txBox="1"/>
      </xdr:nvSpPr>
      <xdr:spPr>
        <a:xfrm>
          <a:off x="9450017" y="6653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55067</xdr:rowOff>
    </xdr:from>
    <xdr:to>
      <xdr:col>46</xdr:col>
      <xdr:colOff>38100</xdr:colOff>
      <xdr:row>38</xdr:row>
      <xdr:rowOff>156667</xdr:rowOff>
    </xdr:to>
    <xdr:sp macro="" textlink="">
      <xdr:nvSpPr>
        <xdr:cNvPr id="311" name="楕円 310"/>
        <xdr:cNvSpPr/>
      </xdr:nvSpPr>
      <xdr:spPr>
        <a:xfrm>
          <a:off x="8699500" y="65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147794</xdr:rowOff>
    </xdr:from>
    <xdr:ext cx="378565" cy="259045"/>
    <xdr:sp macro="" textlink="">
      <xdr:nvSpPr>
        <xdr:cNvPr id="312" name="テキスト ボックス 311"/>
        <xdr:cNvSpPr txBox="1"/>
      </xdr:nvSpPr>
      <xdr:spPr>
        <a:xfrm>
          <a:off x="8561017" y="66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51409</xdr:rowOff>
    </xdr:from>
    <xdr:to>
      <xdr:col>41</xdr:col>
      <xdr:colOff>101600</xdr:colOff>
      <xdr:row>38</xdr:row>
      <xdr:rowOff>153009</xdr:rowOff>
    </xdr:to>
    <xdr:sp macro="" textlink="">
      <xdr:nvSpPr>
        <xdr:cNvPr id="313" name="楕円 312"/>
        <xdr:cNvSpPr/>
      </xdr:nvSpPr>
      <xdr:spPr>
        <a:xfrm>
          <a:off x="7810500" y="65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144136</xdr:rowOff>
    </xdr:from>
    <xdr:ext cx="378565" cy="259045"/>
    <xdr:sp macro="" textlink="">
      <xdr:nvSpPr>
        <xdr:cNvPr id="314" name="テキスト ボックス 313"/>
        <xdr:cNvSpPr txBox="1"/>
      </xdr:nvSpPr>
      <xdr:spPr>
        <a:xfrm>
          <a:off x="7672017" y="665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52324</xdr:rowOff>
    </xdr:from>
    <xdr:to>
      <xdr:col>36</xdr:col>
      <xdr:colOff>165100</xdr:colOff>
      <xdr:row>38</xdr:row>
      <xdr:rowOff>153924</xdr:rowOff>
    </xdr:to>
    <xdr:sp macro="" textlink="">
      <xdr:nvSpPr>
        <xdr:cNvPr id="315" name="楕円 314"/>
        <xdr:cNvSpPr/>
      </xdr:nvSpPr>
      <xdr:spPr>
        <a:xfrm>
          <a:off x="6921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145051</xdr:rowOff>
    </xdr:from>
    <xdr:ext cx="378565" cy="259045"/>
    <xdr:sp macro="" textlink="">
      <xdr:nvSpPr>
        <xdr:cNvPr id="316" name="テキスト ボックス 315"/>
        <xdr:cNvSpPr txBox="1"/>
      </xdr:nvSpPr>
      <xdr:spPr>
        <a:xfrm>
          <a:off x="6783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164770</xdr:rowOff>
    </xdr:from>
    <xdr:to>
      <xdr:col>55</xdr:col>
      <xdr:colOff>0</xdr:colOff>
      <xdr:row>58</xdr:row>
      <xdr:rowOff>166141</xdr:rowOff>
    </xdr:to>
    <xdr:cxnSp macro="">
      <xdr:nvCxnSpPr>
        <xdr:cNvPr id="345" name="直線コネクタ 344"/>
        <xdr:cNvCxnSpPr/>
      </xdr:nvCxnSpPr>
      <xdr:spPr>
        <a:xfrm flipV="1">
          <a:off x="9639300" y="10108870"/>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6"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166141</xdr:rowOff>
    </xdr:from>
    <xdr:to>
      <xdr:col>50</xdr:col>
      <xdr:colOff>114300</xdr:colOff>
      <xdr:row>59</xdr:row>
      <xdr:rowOff>1016</xdr:rowOff>
    </xdr:to>
    <xdr:cxnSp macro="">
      <xdr:nvCxnSpPr>
        <xdr:cNvPr id="348" name="直線コネクタ 347"/>
        <xdr:cNvCxnSpPr/>
      </xdr:nvCxnSpPr>
      <xdr:spPr>
        <a:xfrm flipV="1">
          <a:off x="8750300" y="10110241"/>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0" name="テキスト ボックス 349"/>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170866</xdr:rowOff>
    </xdr:from>
    <xdr:to>
      <xdr:col>45</xdr:col>
      <xdr:colOff>177800</xdr:colOff>
      <xdr:row>59</xdr:row>
      <xdr:rowOff>1016</xdr:rowOff>
    </xdr:to>
    <xdr:cxnSp macro="">
      <xdr:nvCxnSpPr>
        <xdr:cNvPr id="351" name="直線コネクタ 350"/>
        <xdr:cNvCxnSpPr/>
      </xdr:nvCxnSpPr>
      <xdr:spPr>
        <a:xfrm>
          <a:off x="7861300" y="1011496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170866</xdr:rowOff>
    </xdr:from>
    <xdr:to>
      <xdr:col>41</xdr:col>
      <xdr:colOff>50800</xdr:colOff>
      <xdr:row>59</xdr:row>
      <xdr:rowOff>1245</xdr:rowOff>
    </xdr:to>
    <xdr:cxnSp macro="">
      <xdr:nvCxnSpPr>
        <xdr:cNvPr id="354" name="直線コネクタ 353"/>
        <xdr:cNvCxnSpPr/>
      </xdr:nvCxnSpPr>
      <xdr:spPr>
        <a:xfrm flipV="1">
          <a:off x="6972300" y="1011496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7" name="フローチャート: 判断 356"/>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58" name="テキスト ボックス 357"/>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113970</xdr:rowOff>
    </xdr:from>
    <xdr:to>
      <xdr:col>55</xdr:col>
      <xdr:colOff>50800</xdr:colOff>
      <xdr:row>59</xdr:row>
      <xdr:rowOff>44120</xdr:rowOff>
    </xdr:to>
    <xdr:sp macro="" textlink="">
      <xdr:nvSpPr>
        <xdr:cNvPr id="364" name="楕円 363"/>
        <xdr:cNvSpPr/>
      </xdr:nvSpPr>
      <xdr:spPr>
        <a:xfrm>
          <a:off x="10426700" y="100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28897</xdr:rowOff>
    </xdr:from>
    <xdr:ext cx="378565" cy="259045"/>
    <xdr:sp macro="" textlink="">
      <xdr:nvSpPr>
        <xdr:cNvPr id="365" name="農林水産業費該当値テキスト"/>
        <xdr:cNvSpPr txBox="1"/>
      </xdr:nvSpPr>
      <xdr:spPr>
        <a:xfrm>
          <a:off x="10528300" y="997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115341</xdr:rowOff>
    </xdr:from>
    <xdr:to>
      <xdr:col>50</xdr:col>
      <xdr:colOff>165100</xdr:colOff>
      <xdr:row>59</xdr:row>
      <xdr:rowOff>45491</xdr:rowOff>
    </xdr:to>
    <xdr:sp macro="" textlink="">
      <xdr:nvSpPr>
        <xdr:cNvPr id="366" name="楕円 365"/>
        <xdr:cNvSpPr/>
      </xdr:nvSpPr>
      <xdr:spPr>
        <a:xfrm>
          <a:off x="9588500" y="1005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36618</xdr:rowOff>
    </xdr:from>
    <xdr:ext cx="378565" cy="259045"/>
    <xdr:sp macro="" textlink="">
      <xdr:nvSpPr>
        <xdr:cNvPr id="367" name="テキスト ボックス 366"/>
        <xdr:cNvSpPr txBox="1"/>
      </xdr:nvSpPr>
      <xdr:spPr>
        <a:xfrm>
          <a:off x="9450017" y="10152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121666</xdr:rowOff>
    </xdr:from>
    <xdr:to>
      <xdr:col>46</xdr:col>
      <xdr:colOff>38100</xdr:colOff>
      <xdr:row>59</xdr:row>
      <xdr:rowOff>51816</xdr:rowOff>
    </xdr:to>
    <xdr:sp macro="" textlink="">
      <xdr:nvSpPr>
        <xdr:cNvPr id="368" name="楕円 367"/>
        <xdr:cNvSpPr/>
      </xdr:nvSpPr>
      <xdr:spPr>
        <a:xfrm>
          <a:off x="8699500" y="100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42943</xdr:rowOff>
    </xdr:from>
    <xdr:ext cx="378565" cy="259045"/>
    <xdr:sp macro="" textlink="">
      <xdr:nvSpPr>
        <xdr:cNvPr id="369" name="テキスト ボックス 368"/>
        <xdr:cNvSpPr txBox="1"/>
      </xdr:nvSpPr>
      <xdr:spPr>
        <a:xfrm>
          <a:off x="8561017" y="1015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120066</xdr:rowOff>
    </xdr:from>
    <xdr:to>
      <xdr:col>41</xdr:col>
      <xdr:colOff>101600</xdr:colOff>
      <xdr:row>59</xdr:row>
      <xdr:rowOff>50216</xdr:rowOff>
    </xdr:to>
    <xdr:sp macro="" textlink="">
      <xdr:nvSpPr>
        <xdr:cNvPr id="370" name="楕円 369"/>
        <xdr:cNvSpPr/>
      </xdr:nvSpPr>
      <xdr:spPr>
        <a:xfrm>
          <a:off x="7810500" y="100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41343</xdr:rowOff>
    </xdr:from>
    <xdr:ext cx="378565" cy="259045"/>
    <xdr:sp macro="" textlink="">
      <xdr:nvSpPr>
        <xdr:cNvPr id="371" name="テキスト ボックス 370"/>
        <xdr:cNvSpPr txBox="1"/>
      </xdr:nvSpPr>
      <xdr:spPr>
        <a:xfrm>
          <a:off x="7672017" y="1015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121895</xdr:rowOff>
    </xdr:from>
    <xdr:to>
      <xdr:col>36</xdr:col>
      <xdr:colOff>165100</xdr:colOff>
      <xdr:row>59</xdr:row>
      <xdr:rowOff>52045</xdr:rowOff>
    </xdr:to>
    <xdr:sp macro="" textlink="">
      <xdr:nvSpPr>
        <xdr:cNvPr id="372" name="楕円 371"/>
        <xdr:cNvSpPr/>
      </xdr:nvSpPr>
      <xdr:spPr>
        <a:xfrm>
          <a:off x="6921500" y="100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43172</xdr:rowOff>
    </xdr:from>
    <xdr:ext cx="378565" cy="259045"/>
    <xdr:sp macro="" textlink="">
      <xdr:nvSpPr>
        <xdr:cNvPr id="373" name="テキスト ボックス 372"/>
        <xdr:cNvSpPr txBox="1"/>
      </xdr:nvSpPr>
      <xdr:spPr>
        <a:xfrm>
          <a:off x="6783017" y="10158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151054</xdr:rowOff>
    </xdr:from>
    <xdr:to>
      <xdr:col>55</xdr:col>
      <xdr:colOff>0</xdr:colOff>
      <xdr:row>78</xdr:row>
      <xdr:rowOff>151588</xdr:rowOff>
    </xdr:to>
    <xdr:cxnSp macro="">
      <xdr:nvCxnSpPr>
        <xdr:cNvPr id="402" name="直線コネクタ 401"/>
        <xdr:cNvCxnSpPr/>
      </xdr:nvCxnSpPr>
      <xdr:spPr>
        <a:xfrm>
          <a:off x="9639300" y="13524154"/>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3"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151054</xdr:rowOff>
    </xdr:from>
    <xdr:to>
      <xdr:col>50</xdr:col>
      <xdr:colOff>114300</xdr:colOff>
      <xdr:row>78</xdr:row>
      <xdr:rowOff>159513</xdr:rowOff>
    </xdr:to>
    <xdr:cxnSp macro="">
      <xdr:nvCxnSpPr>
        <xdr:cNvPr id="405" name="直線コネクタ 404"/>
        <xdr:cNvCxnSpPr/>
      </xdr:nvCxnSpPr>
      <xdr:spPr>
        <a:xfrm flipV="1">
          <a:off x="8750300" y="13524154"/>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7" name="テキスト ボックス 406"/>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159513</xdr:rowOff>
    </xdr:from>
    <xdr:to>
      <xdr:col>45</xdr:col>
      <xdr:colOff>177800</xdr:colOff>
      <xdr:row>78</xdr:row>
      <xdr:rowOff>164770</xdr:rowOff>
    </xdr:to>
    <xdr:cxnSp macro="">
      <xdr:nvCxnSpPr>
        <xdr:cNvPr id="408" name="直線コネクタ 407"/>
        <xdr:cNvCxnSpPr/>
      </xdr:nvCxnSpPr>
      <xdr:spPr>
        <a:xfrm flipV="1">
          <a:off x="7861300" y="1353261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0" name="テキスト ボックス 409"/>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36068</xdr:rowOff>
    </xdr:from>
    <xdr:to>
      <xdr:col>41</xdr:col>
      <xdr:colOff>50800</xdr:colOff>
      <xdr:row>78</xdr:row>
      <xdr:rowOff>164770</xdr:rowOff>
    </xdr:to>
    <xdr:cxnSp macro="">
      <xdr:nvCxnSpPr>
        <xdr:cNvPr id="411" name="直線コネクタ 410"/>
        <xdr:cNvCxnSpPr/>
      </xdr:nvCxnSpPr>
      <xdr:spPr>
        <a:xfrm>
          <a:off x="6972300" y="13409168"/>
          <a:ext cx="889000" cy="1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4" name="フローチャート: 判断 413"/>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5" name="テキスト ボックス 414"/>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100788</xdr:rowOff>
    </xdr:from>
    <xdr:to>
      <xdr:col>55</xdr:col>
      <xdr:colOff>50800</xdr:colOff>
      <xdr:row>79</xdr:row>
      <xdr:rowOff>30938</xdr:rowOff>
    </xdr:to>
    <xdr:sp macro="" textlink="">
      <xdr:nvSpPr>
        <xdr:cNvPr id="421" name="楕円 420"/>
        <xdr:cNvSpPr/>
      </xdr:nvSpPr>
      <xdr:spPr>
        <a:xfrm>
          <a:off x="10426700" y="134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15715</xdr:rowOff>
    </xdr:from>
    <xdr:ext cx="469744" cy="259045"/>
    <xdr:sp macro="" textlink="">
      <xdr:nvSpPr>
        <xdr:cNvPr id="422" name="商工費該当値テキスト"/>
        <xdr:cNvSpPr txBox="1"/>
      </xdr:nvSpPr>
      <xdr:spPr>
        <a:xfrm>
          <a:off x="10528300" y="1338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100254</xdr:rowOff>
    </xdr:from>
    <xdr:to>
      <xdr:col>50</xdr:col>
      <xdr:colOff>165100</xdr:colOff>
      <xdr:row>79</xdr:row>
      <xdr:rowOff>30404</xdr:rowOff>
    </xdr:to>
    <xdr:sp macro="" textlink="">
      <xdr:nvSpPr>
        <xdr:cNvPr id="423" name="楕円 422"/>
        <xdr:cNvSpPr/>
      </xdr:nvSpPr>
      <xdr:spPr>
        <a:xfrm>
          <a:off x="9588500" y="134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21531</xdr:rowOff>
    </xdr:from>
    <xdr:ext cx="469744" cy="259045"/>
    <xdr:sp macro="" textlink="">
      <xdr:nvSpPr>
        <xdr:cNvPr id="424" name="テキスト ボックス 423"/>
        <xdr:cNvSpPr txBox="1"/>
      </xdr:nvSpPr>
      <xdr:spPr>
        <a:xfrm>
          <a:off x="9404428" y="1356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108713</xdr:rowOff>
    </xdr:from>
    <xdr:to>
      <xdr:col>46</xdr:col>
      <xdr:colOff>38100</xdr:colOff>
      <xdr:row>79</xdr:row>
      <xdr:rowOff>38863</xdr:rowOff>
    </xdr:to>
    <xdr:sp macro="" textlink="">
      <xdr:nvSpPr>
        <xdr:cNvPr id="425" name="楕円 424"/>
        <xdr:cNvSpPr/>
      </xdr:nvSpPr>
      <xdr:spPr>
        <a:xfrm>
          <a:off x="8699500" y="134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29990</xdr:rowOff>
    </xdr:from>
    <xdr:ext cx="469744" cy="259045"/>
    <xdr:sp macro="" textlink="">
      <xdr:nvSpPr>
        <xdr:cNvPr id="426" name="テキスト ボックス 425"/>
        <xdr:cNvSpPr txBox="1"/>
      </xdr:nvSpPr>
      <xdr:spPr>
        <a:xfrm>
          <a:off x="8515428" y="135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113970</xdr:rowOff>
    </xdr:from>
    <xdr:to>
      <xdr:col>41</xdr:col>
      <xdr:colOff>101600</xdr:colOff>
      <xdr:row>79</xdr:row>
      <xdr:rowOff>44120</xdr:rowOff>
    </xdr:to>
    <xdr:sp macro="" textlink="">
      <xdr:nvSpPr>
        <xdr:cNvPr id="427" name="楕円 426"/>
        <xdr:cNvSpPr/>
      </xdr:nvSpPr>
      <xdr:spPr>
        <a:xfrm>
          <a:off x="7810500" y="134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35247</xdr:rowOff>
    </xdr:from>
    <xdr:ext cx="469744" cy="259045"/>
    <xdr:sp macro="" textlink="">
      <xdr:nvSpPr>
        <xdr:cNvPr id="428" name="テキスト ボックス 427"/>
        <xdr:cNvSpPr txBox="1"/>
      </xdr:nvSpPr>
      <xdr:spPr>
        <a:xfrm>
          <a:off x="7626428" y="1357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156718</xdr:rowOff>
    </xdr:from>
    <xdr:to>
      <xdr:col>36</xdr:col>
      <xdr:colOff>165100</xdr:colOff>
      <xdr:row>78</xdr:row>
      <xdr:rowOff>86868</xdr:rowOff>
    </xdr:to>
    <xdr:sp macro="" textlink="">
      <xdr:nvSpPr>
        <xdr:cNvPr id="429" name="楕円 428"/>
        <xdr:cNvSpPr/>
      </xdr:nvSpPr>
      <xdr:spPr>
        <a:xfrm>
          <a:off x="6921500" y="133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77995</xdr:rowOff>
    </xdr:from>
    <xdr:ext cx="469744" cy="259045"/>
    <xdr:sp macro="" textlink="">
      <xdr:nvSpPr>
        <xdr:cNvPr id="430" name="テキスト ボックス 429"/>
        <xdr:cNvSpPr txBox="1"/>
      </xdr:nvSpPr>
      <xdr:spPr>
        <a:xfrm>
          <a:off x="6737428" y="134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69977</xdr:rowOff>
    </xdr:from>
    <xdr:to>
      <xdr:col>55</xdr:col>
      <xdr:colOff>0</xdr:colOff>
      <xdr:row>96</xdr:row>
      <xdr:rowOff>113574</xdr:rowOff>
    </xdr:to>
    <xdr:cxnSp macro="">
      <xdr:nvCxnSpPr>
        <xdr:cNvPr id="462" name="直線コネクタ 461"/>
        <xdr:cNvCxnSpPr/>
      </xdr:nvCxnSpPr>
      <xdr:spPr>
        <a:xfrm>
          <a:off x="9639300" y="16529177"/>
          <a:ext cx="8382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3"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27164</xdr:rowOff>
    </xdr:from>
    <xdr:to>
      <xdr:col>50</xdr:col>
      <xdr:colOff>114300</xdr:colOff>
      <xdr:row>96</xdr:row>
      <xdr:rowOff>69977</xdr:rowOff>
    </xdr:to>
    <xdr:cxnSp macro="">
      <xdr:nvCxnSpPr>
        <xdr:cNvPr id="465" name="直線コネクタ 464"/>
        <xdr:cNvCxnSpPr/>
      </xdr:nvCxnSpPr>
      <xdr:spPr>
        <a:xfrm>
          <a:off x="8750300" y="16486364"/>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7" name="テキスト ボックス 466"/>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145219</xdr:rowOff>
    </xdr:from>
    <xdr:to>
      <xdr:col>45</xdr:col>
      <xdr:colOff>177800</xdr:colOff>
      <xdr:row>96</xdr:row>
      <xdr:rowOff>27164</xdr:rowOff>
    </xdr:to>
    <xdr:cxnSp macro="">
      <xdr:nvCxnSpPr>
        <xdr:cNvPr id="468" name="直線コネクタ 467"/>
        <xdr:cNvCxnSpPr/>
      </xdr:nvCxnSpPr>
      <xdr:spPr>
        <a:xfrm>
          <a:off x="7861300" y="16090069"/>
          <a:ext cx="889000" cy="39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0" name="テキスト ボックス 469"/>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145219</xdr:rowOff>
    </xdr:from>
    <xdr:to>
      <xdr:col>41</xdr:col>
      <xdr:colOff>50800</xdr:colOff>
      <xdr:row>96</xdr:row>
      <xdr:rowOff>132973</xdr:rowOff>
    </xdr:to>
    <xdr:cxnSp macro="">
      <xdr:nvCxnSpPr>
        <xdr:cNvPr id="471" name="直線コネクタ 470"/>
        <xdr:cNvCxnSpPr/>
      </xdr:nvCxnSpPr>
      <xdr:spPr>
        <a:xfrm flipV="1">
          <a:off x="6972300" y="16090069"/>
          <a:ext cx="889000" cy="50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3" name="テキスト ボックス 472"/>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4" name="フローチャート: 判断 473"/>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121465</xdr:rowOff>
    </xdr:from>
    <xdr:ext cx="534377" cy="259045"/>
    <xdr:sp macro="" textlink="">
      <xdr:nvSpPr>
        <xdr:cNvPr id="475" name="テキスト ボックス 474"/>
        <xdr:cNvSpPr txBox="1"/>
      </xdr:nvSpPr>
      <xdr:spPr>
        <a:xfrm>
          <a:off x="6705111" y="158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62774</xdr:rowOff>
    </xdr:from>
    <xdr:to>
      <xdr:col>55</xdr:col>
      <xdr:colOff>50800</xdr:colOff>
      <xdr:row>96</xdr:row>
      <xdr:rowOff>164374</xdr:rowOff>
    </xdr:to>
    <xdr:sp macro="" textlink="">
      <xdr:nvSpPr>
        <xdr:cNvPr id="481" name="楕円 480"/>
        <xdr:cNvSpPr/>
      </xdr:nvSpPr>
      <xdr:spPr>
        <a:xfrm>
          <a:off x="10426700" y="165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41201</xdr:rowOff>
    </xdr:from>
    <xdr:ext cx="534377" cy="259045"/>
    <xdr:sp macro="" textlink="">
      <xdr:nvSpPr>
        <xdr:cNvPr id="482" name="土木費該当値テキスト"/>
        <xdr:cNvSpPr txBox="1"/>
      </xdr:nvSpPr>
      <xdr:spPr>
        <a:xfrm>
          <a:off x="10528300" y="165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19177</xdr:rowOff>
    </xdr:from>
    <xdr:to>
      <xdr:col>50</xdr:col>
      <xdr:colOff>165100</xdr:colOff>
      <xdr:row>96</xdr:row>
      <xdr:rowOff>120777</xdr:rowOff>
    </xdr:to>
    <xdr:sp macro="" textlink="">
      <xdr:nvSpPr>
        <xdr:cNvPr id="483" name="楕円 482"/>
        <xdr:cNvSpPr/>
      </xdr:nvSpPr>
      <xdr:spPr>
        <a:xfrm>
          <a:off x="9588500" y="164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111904</xdr:rowOff>
    </xdr:from>
    <xdr:ext cx="534377" cy="259045"/>
    <xdr:sp macro="" textlink="">
      <xdr:nvSpPr>
        <xdr:cNvPr id="484" name="テキスト ボックス 483"/>
        <xdr:cNvSpPr txBox="1"/>
      </xdr:nvSpPr>
      <xdr:spPr>
        <a:xfrm>
          <a:off x="9372111" y="1657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147814</xdr:rowOff>
    </xdr:from>
    <xdr:to>
      <xdr:col>46</xdr:col>
      <xdr:colOff>38100</xdr:colOff>
      <xdr:row>96</xdr:row>
      <xdr:rowOff>77964</xdr:rowOff>
    </xdr:to>
    <xdr:sp macro="" textlink="">
      <xdr:nvSpPr>
        <xdr:cNvPr id="485" name="楕円 484"/>
        <xdr:cNvSpPr/>
      </xdr:nvSpPr>
      <xdr:spPr>
        <a:xfrm>
          <a:off x="8699500" y="164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69091</xdr:rowOff>
    </xdr:from>
    <xdr:ext cx="534377" cy="259045"/>
    <xdr:sp macro="" textlink="">
      <xdr:nvSpPr>
        <xdr:cNvPr id="486" name="テキスト ボックス 485"/>
        <xdr:cNvSpPr txBox="1"/>
      </xdr:nvSpPr>
      <xdr:spPr>
        <a:xfrm>
          <a:off x="8483111" y="165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94419</xdr:rowOff>
    </xdr:from>
    <xdr:to>
      <xdr:col>41</xdr:col>
      <xdr:colOff>101600</xdr:colOff>
      <xdr:row>94</xdr:row>
      <xdr:rowOff>24569</xdr:rowOff>
    </xdr:to>
    <xdr:sp macro="" textlink="">
      <xdr:nvSpPr>
        <xdr:cNvPr id="487" name="楕円 486"/>
        <xdr:cNvSpPr/>
      </xdr:nvSpPr>
      <xdr:spPr>
        <a:xfrm>
          <a:off x="7810500" y="160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41096</xdr:rowOff>
    </xdr:from>
    <xdr:ext cx="534377" cy="259045"/>
    <xdr:sp macro="" textlink="">
      <xdr:nvSpPr>
        <xdr:cNvPr id="488" name="テキスト ボックス 487"/>
        <xdr:cNvSpPr txBox="1"/>
      </xdr:nvSpPr>
      <xdr:spPr>
        <a:xfrm>
          <a:off x="7594111" y="1581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82173</xdr:rowOff>
    </xdr:from>
    <xdr:to>
      <xdr:col>36</xdr:col>
      <xdr:colOff>165100</xdr:colOff>
      <xdr:row>97</xdr:row>
      <xdr:rowOff>12323</xdr:rowOff>
    </xdr:to>
    <xdr:sp macro="" textlink="">
      <xdr:nvSpPr>
        <xdr:cNvPr id="489" name="楕円 488"/>
        <xdr:cNvSpPr/>
      </xdr:nvSpPr>
      <xdr:spPr>
        <a:xfrm>
          <a:off x="6921500" y="1654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3450</xdr:rowOff>
    </xdr:from>
    <xdr:ext cx="534377" cy="259045"/>
    <xdr:sp macro="" textlink="">
      <xdr:nvSpPr>
        <xdr:cNvPr id="490" name="テキスト ボックス 489"/>
        <xdr:cNvSpPr txBox="1"/>
      </xdr:nvSpPr>
      <xdr:spPr>
        <a:xfrm>
          <a:off x="6705111" y="1663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38481</xdr:rowOff>
    </xdr:from>
    <xdr:to>
      <xdr:col>85</xdr:col>
      <xdr:colOff>127000</xdr:colOff>
      <xdr:row>37</xdr:row>
      <xdr:rowOff>159766</xdr:rowOff>
    </xdr:to>
    <xdr:cxnSp macro="">
      <xdr:nvCxnSpPr>
        <xdr:cNvPr id="520" name="直線コネクタ 519"/>
        <xdr:cNvCxnSpPr/>
      </xdr:nvCxnSpPr>
      <xdr:spPr>
        <a:xfrm>
          <a:off x="15481300" y="6210681"/>
          <a:ext cx="838200" cy="2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1"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38481</xdr:rowOff>
    </xdr:from>
    <xdr:to>
      <xdr:col>81</xdr:col>
      <xdr:colOff>50800</xdr:colOff>
      <xdr:row>37</xdr:row>
      <xdr:rowOff>49784</xdr:rowOff>
    </xdr:to>
    <xdr:cxnSp macro="">
      <xdr:nvCxnSpPr>
        <xdr:cNvPr id="523" name="直線コネクタ 522"/>
        <xdr:cNvCxnSpPr/>
      </xdr:nvCxnSpPr>
      <xdr:spPr>
        <a:xfrm flipV="1">
          <a:off x="14592300" y="6210681"/>
          <a:ext cx="889000" cy="1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133113</xdr:rowOff>
    </xdr:from>
    <xdr:ext cx="534377" cy="259045"/>
    <xdr:sp macro="" textlink="">
      <xdr:nvSpPr>
        <xdr:cNvPr id="525" name="テキスト ボックス 524"/>
        <xdr:cNvSpPr txBox="1"/>
      </xdr:nvSpPr>
      <xdr:spPr>
        <a:xfrm>
          <a:off x="15214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49784</xdr:rowOff>
    </xdr:from>
    <xdr:to>
      <xdr:col>76</xdr:col>
      <xdr:colOff>114300</xdr:colOff>
      <xdr:row>37</xdr:row>
      <xdr:rowOff>117983</xdr:rowOff>
    </xdr:to>
    <xdr:cxnSp macro="">
      <xdr:nvCxnSpPr>
        <xdr:cNvPr id="526" name="直線コネクタ 525"/>
        <xdr:cNvCxnSpPr/>
      </xdr:nvCxnSpPr>
      <xdr:spPr>
        <a:xfrm flipV="1">
          <a:off x="13703300" y="6393434"/>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28" name="テキスト ボックス 527"/>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98552</xdr:rowOff>
    </xdr:from>
    <xdr:to>
      <xdr:col>71</xdr:col>
      <xdr:colOff>177800</xdr:colOff>
      <xdr:row>37</xdr:row>
      <xdr:rowOff>117983</xdr:rowOff>
    </xdr:to>
    <xdr:cxnSp macro="">
      <xdr:nvCxnSpPr>
        <xdr:cNvPr id="529" name="直線コネクタ 528"/>
        <xdr:cNvCxnSpPr/>
      </xdr:nvCxnSpPr>
      <xdr:spPr>
        <a:xfrm>
          <a:off x="12814300" y="6442202"/>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1" name="テキスト ボックス 530"/>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2" name="フローチャート: 判断 531"/>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5605</xdr:rowOff>
    </xdr:from>
    <xdr:ext cx="534377" cy="259045"/>
    <xdr:sp macro="" textlink="">
      <xdr:nvSpPr>
        <xdr:cNvPr id="533" name="テキスト ボックス 532"/>
        <xdr:cNvSpPr txBox="1"/>
      </xdr:nvSpPr>
      <xdr:spPr>
        <a:xfrm>
          <a:off x="12547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108966</xdr:rowOff>
    </xdr:from>
    <xdr:to>
      <xdr:col>85</xdr:col>
      <xdr:colOff>177800</xdr:colOff>
      <xdr:row>38</xdr:row>
      <xdr:rowOff>39115</xdr:rowOff>
    </xdr:to>
    <xdr:sp macro="" textlink="">
      <xdr:nvSpPr>
        <xdr:cNvPr id="539" name="楕円 538"/>
        <xdr:cNvSpPr/>
      </xdr:nvSpPr>
      <xdr:spPr>
        <a:xfrm>
          <a:off x="16268700" y="64526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87393</xdr:rowOff>
    </xdr:from>
    <xdr:ext cx="534377" cy="259045"/>
    <xdr:sp macro="" textlink="">
      <xdr:nvSpPr>
        <xdr:cNvPr id="540" name="消防費該当値テキスト"/>
        <xdr:cNvSpPr txBox="1"/>
      </xdr:nvSpPr>
      <xdr:spPr>
        <a:xfrm>
          <a:off x="16370300" y="64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159131</xdr:rowOff>
    </xdr:from>
    <xdr:to>
      <xdr:col>81</xdr:col>
      <xdr:colOff>101600</xdr:colOff>
      <xdr:row>36</xdr:row>
      <xdr:rowOff>89281</xdr:rowOff>
    </xdr:to>
    <xdr:sp macro="" textlink="">
      <xdr:nvSpPr>
        <xdr:cNvPr id="541" name="楕円 540"/>
        <xdr:cNvSpPr/>
      </xdr:nvSpPr>
      <xdr:spPr>
        <a:xfrm>
          <a:off x="15430500" y="61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105808</xdr:rowOff>
    </xdr:from>
    <xdr:ext cx="534377" cy="259045"/>
    <xdr:sp macro="" textlink="">
      <xdr:nvSpPr>
        <xdr:cNvPr id="542" name="テキスト ボックス 541"/>
        <xdr:cNvSpPr txBox="1"/>
      </xdr:nvSpPr>
      <xdr:spPr>
        <a:xfrm>
          <a:off x="15214111" y="59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170434</xdr:rowOff>
    </xdr:from>
    <xdr:to>
      <xdr:col>76</xdr:col>
      <xdr:colOff>165100</xdr:colOff>
      <xdr:row>37</xdr:row>
      <xdr:rowOff>100584</xdr:rowOff>
    </xdr:to>
    <xdr:sp macro="" textlink="">
      <xdr:nvSpPr>
        <xdr:cNvPr id="543" name="楕円 542"/>
        <xdr:cNvSpPr/>
      </xdr:nvSpPr>
      <xdr:spPr>
        <a:xfrm>
          <a:off x="14541500" y="63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91711</xdr:rowOff>
    </xdr:from>
    <xdr:ext cx="534377" cy="259045"/>
    <xdr:sp macro="" textlink="">
      <xdr:nvSpPr>
        <xdr:cNvPr id="544" name="テキスト ボックス 543"/>
        <xdr:cNvSpPr txBox="1"/>
      </xdr:nvSpPr>
      <xdr:spPr>
        <a:xfrm>
          <a:off x="14325111" y="64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67183</xdr:rowOff>
    </xdr:from>
    <xdr:to>
      <xdr:col>72</xdr:col>
      <xdr:colOff>38100</xdr:colOff>
      <xdr:row>37</xdr:row>
      <xdr:rowOff>168783</xdr:rowOff>
    </xdr:to>
    <xdr:sp macro="" textlink="">
      <xdr:nvSpPr>
        <xdr:cNvPr id="545" name="楕円 544"/>
        <xdr:cNvSpPr/>
      </xdr:nvSpPr>
      <xdr:spPr>
        <a:xfrm>
          <a:off x="136525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159910</xdr:rowOff>
    </xdr:from>
    <xdr:ext cx="534377" cy="259045"/>
    <xdr:sp macro="" textlink="">
      <xdr:nvSpPr>
        <xdr:cNvPr id="546" name="テキスト ボックス 545"/>
        <xdr:cNvSpPr txBox="1"/>
      </xdr:nvSpPr>
      <xdr:spPr>
        <a:xfrm>
          <a:off x="13436111" y="650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47752</xdr:rowOff>
    </xdr:from>
    <xdr:to>
      <xdr:col>67</xdr:col>
      <xdr:colOff>101600</xdr:colOff>
      <xdr:row>37</xdr:row>
      <xdr:rowOff>149352</xdr:rowOff>
    </xdr:to>
    <xdr:sp macro="" textlink="">
      <xdr:nvSpPr>
        <xdr:cNvPr id="547" name="楕円 546"/>
        <xdr:cNvSpPr/>
      </xdr:nvSpPr>
      <xdr:spPr>
        <a:xfrm>
          <a:off x="12763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140479</xdr:rowOff>
    </xdr:from>
    <xdr:ext cx="534377" cy="259045"/>
    <xdr:sp macro="" textlink="">
      <xdr:nvSpPr>
        <xdr:cNvPr id="548" name="テキスト ボックス 547"/>
        <xdr:cNvSpPr txBox="1"/>
      </xdr:nvSpPr>
      <xdr:spPr>
        <a:xfrm>
          <a:off x="12547111" y="64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97134</xdr:rowOff>
    </xdr:from>
    <xdr:to>
      <xdr:col>85</xdr:col>
      <xdr:colOff>127000</xdr:colOff>
      <xdr:row>57</xdr:row>
      <xdr:rowOff>115697</xdr:rowOff>
    </xdr:to>
    <xdr:cxnSp macro="">
      <xdr:nvCxnSpPr>
        <xdr:cNvPr id="576" name="直線コネクタ 575"/>
        <xdr:cNvCxnSpPr/>
      </xdr:nvCxnSpPr>
      <xdr:spPr>
        <a:xfrm flipV="1">
          <a:off x="15481300" y="9869784"/>
          <a:ext cx="8382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7" name="教育費平均値テキスト"/>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111354</xdr:rowOff>
    </xdr:from>
    <xdr:to>
      <xdr:col>81</xdr:col>
      <xdr:colOff>50800</xdr:colOff>
      <xdr:row>57</xdr:row>
      <xdr:rowOff>115697</xdr:rowOff>
    </xdr:to>
    <xdr:cxnSp macro="">
      <xdr:nvCxnSpPr>
        <xdr:cNvPr id="579" name="直線コネクタ 578"/>
        <xdr:cNvCxnSpPr/>
      </xdr:nvCxnSpPr>
      <xdr:spPr>
        <a:xfrm>
          <a:off x="14592300" y="988400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150609</xdr:rowOff>
    </xdr:from>
    <xdr:ext cx="534377" cy="259045"/>
    <xdr:sp macro="" textlink="">
      <xdr:nvSpPr>
        <xdr:cNvPr id="581" name="テキスト ボックス 580"/>
        <xdr:cNvSpPr txBox="1"/>
      </xdr:nvSpPr>
      <xdr:spPr>
        <a:xfrm>
          <a:off x="15214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23182</xdr:rowOff>
    </xdr:from>
    <xdr:to>
      <xdr:col>76</xdr:col>
      <xdr:colOff>114300</xdr:colOff>
      <xdr:row>57</xdr:row>
      <xdr:rowOff>111354</xdr:rowOff>
    </xdr:to>
    <xdr:cxnSp macro="">
      <xdr:nvCxnSpPr>
        <xdr:cNvPr id="582" name="直線コネクタ 581"/>
        <xdr:cNvCxnSpPr/>
      </xdr:nvCxnSpPr>
      <xdr:spPr>
        <a:xfrm>
          <a:off x="13703300" y="9795832"/>
          <a:ext cx="889000" cy="8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4" name="テキスト ボックス 583"/>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161348</xdr:rowOff>
    </xdr:from>
    <xdr:to>
      <xdr:col>71</xdr:col>
      <xdr:colOff>177800</xdr:colOff>
      <xdr:row>57</xdr:row>
      <xdr:rowOff>23182</xdr:rowOff>
    </xdr:to>
    <xdr:cxnSp macro="">
      <xdr:nvCxnSpPr>
        <xdr:cNvPr id="585" name="直線コネクタ 584"/>
        <xdr:cNvCxnSpPr/>
      </xdr:nvCxnSpPr>
      <xdr:spPr>
        <a:xfrm>
          <a:off x="12814300" y="9591098"/>
          <a:ext cx="889000" cy="20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7" name="テキスト ボックス 586"/>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88" name="フローチャート: 判断 587"/>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106943</xdr:rowOff>
    </xdr:from>
    <xdr:ext cx="534377" cy="259045"/>
    <xdr:sp macro="" textlink="">
      <xdr:nvSpPr>
        <xdr:cNvPr id="589" name="テキスト ボックス 588"/>
        <xdr:cNvSpPr txBox="1"/>
      </xdr:nvSpPr>
      <xdr:spPr>
        <a:xfrm>
          <a:off x="12547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46334</xdr:rowOff>
    </xdr:from>
    <xdr:to>
      <xdr:col>85</xdr:col>
      <xdr:colOff>177800</xdr:colOff>
      <xdr:row>57</xdr:row>
      <xdr:rowOff>147934</xdr:rowOff>
    </xdr:to>
    <xdr:sp macro="" textlink="">
      <xdr:nvSpPr>
        <xdr:cNvPr id="595" name="楕円 594"/>
        <xdr:cNvSpPr/>
      </xdr:nvSpPr>
      <xdr:spPr>
        <a:xfrm>
          <a:off x="16268700" y="981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24761</xdr:rowOff>
    </xdr:from>
    <xdr:ext cx="534377" cy="259045"/>
    <xdr:sp macro="" textlink="">
      <xdr:nvSpPr>
        <xdr:cNvPr id="596" name="教育費該当値テキスト"/>
        <xdr:cNvSpPr txBox="1"/>
      </xdr:nvSpPr>
      <xdr:spPr>
        <a:xfrm>
          <a:off x="16370300" y="979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64897</xdr:rowOff>
    </xdr:from>
    <xdr:to>
      <xdr:col>81</xdr:col>
      <xdr:colOff>101600</xdr:colOff>
      <xdr:row>57</xdr:row>
      <xdr:rowOff>166497</xdr:rowOff>
    </xdr:to>
    <xdr:sp macro="" textlink="">
      <xdr:nvSpPr>
        <xdr:cNvPr id="597" name="楕円 596"/>
        <xdr:cNvSpPr/>
      </xdr:nvSpPr>
      <xdr:spPr>
        <a:xfrm>
          <a:off x="15430500" y="98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157624</xdr:rowOff>
    </xdr:from>
    <xdr:ext cx="534377" cy="259045"/>
    <xdr:sp macro="" textlink="">
      <xdr:nvSpPr>
        <xdr:cNvPr id="598" name="テキスト ボックス 597"/>
        <xdr:cNvSpPr txBox="1"/>
      </xdr:nvSpPr>
      <xdr:spPr>
        <a:xfrm>
          <a:off x="15214111" y="99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60554</xdr:rowOff>
    </xdr:from>
    <xdr:to>
      <xdr:col>76</xdr:col>
      <xdr:colOff>165100</xdr:colOff>
      <xdr:row>57</xdr:row>
      <xdr:rowOff>162154</xdr:rowOff>
    </xdr:to>
    <xdr:sp macro="" textlink="">
      <xdr:nvSpPr>
        <xdr:cNvPr id="599" name="楕円 598"/>
        <xdr:cNvSpPr/>
      </xdr:nvSpPr>
      <xdr:spPr>
        <a:xfrm>
          <a:off x="14541500" y="98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153281</xdr:rowOff>
    </xdr:from>
    <xdr:ext cx="534377" cy="259045"/>
    <xdr:sp macro="" textlink="">
      <xdr:nvSpPr>
        <xdr:cNvPr id="600" name="テキスト ボックス 599"/>
        <xdr:cNvSpPr txBox="1"/>
      </xdr:nvSpPr>
      <xdr:spPr>
        <a:xfrm>
          <a:off x="14325111" y="99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143832</xdr:rowOff>
    </xdr:from>
    <xdr:to>
      <xdr:col>72</xdr:col>
      <xdr:colOff>38100</xdr:colOff>
      <xdr:row>57</xdr:row>
      <xdr:rowOff>73982</xdr:rowOff>
    </xdr:to>
    <xdr:sp macro="" textlink="">
      <xdr:nvSpPr>
        <xdr:cNvPr id="601" name="楕円 600"/>
        <xdr:cNvSpPr/>
      </xdr:nvSpPr>
      <xdr:spPr>
        <a:xfrm>
          <a:off x="13652500" y="97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65109</xdr:rowOff>
    </xdr:from>
    <xdr:ext cx="534377" cy="259045"/>
    <xdr:sp macro="" textlink="">
      <xdr:nvSpPr>
        <xdr:cNvPr id="602" name="テキスト ボックス 601"/>
        <xdr:cNvSpPr txBox="1"/>
      </xdr:nvSpPr>
      <xdr:spPr>
        <a:xfrm>
          <a:off x="13436111" y="98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110548</xdr:rowOff>
    </xdr:from>
    <xdr:to>
      <xdr:col>67</xdr:col>
      <xdr:colOff>101600</xdr:colOff>
      <xdr:row>56</xdr:row>
      <xdr:rowOff>40698</xdr:rowOff>
    </xdr:to>
    <xdr:sp macro="" textlink="">
      <xdr:nvSpPr>
        <xdr:cNvPr id="603" name="楕円 602"/>
        <xdr:cNvSpPr/>
      </xdr:nvSpPr>
      <xdr:spPr>
        <a:xfrm>
          <a:off x="12763500" y="95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57225</xdr:rowOff>
    </xdr:from>
    <xdr:ext cx="534377" cy="259045"/>
    <xdr:sp macro="" textlink="">
      <xdr:nvSpPr>
        <xdr:cNvPr id="604" name="テキスト ボックス 603"/>
        <xdr:cNvSpPr txBox="1"/>
      </xdr:nvSpPr>
      <xdr:spPr>
        <a:xfrm>
          <a:off x="12547111" y="931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6" name="災害復旧費平均値テキスト"/>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96755</xdr:rowOff>
    </xdr:from>
    <xdr:to>
      <xdr:col>81</xdr:col>
      <xdr:colOff>50800</xdr:colOff>
      <xdr:row>79</xdr:row>
      <xdr:rowOff>98879</xdr:rowOff>
    </xdr:to>
    <xdr:cxnSp macro="">
      <xdr:nvCxnSpPr>
        <xdr:cNvPr id="638" name="直線コネクタ 637"/>
        <xdr:cNvCxnSpPr/>
      </xdr:nvCxnSpPr>
      <xdr:spPr>
        <a:xfrm>
          <a:off x="14592300" y="13641305"/>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0" name="テキスト ボックス 639"/>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96755</xdr:rowOff>
    </xdr:from>
    <xdr:to>
      <xdr:col>76</xdr:col>
      <xdr:colOff>114300</xdr:colOff>
      <xdr:row>79</xdr:row>
      <xdr:rowOff>97410</xdr:rowOff>
    </xdr:to>
    <xdr:cxnSp macro="">
      <xdr:nvCxnSpPr>
        <xdr:cNvPr id="641" name="直線コネクタ 640"/>
        <xdr:cNvCxnSpPr/>
      </xdr:nvCxnSpPr>
      <xdr:spPr>
        <a:xfrm flipV="1">
          <a:off x="13703300" y="13641305"/>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97410</xdr:rowOff>
    </xdr:from>
    <xdr:to>
      <xdr:col>71</xdr:col>
      <xdr:colOff>177800</xdr:colOff>
      <xdr:row>79</xdr:row>
      <xdr:rowOff>97572</xdr:rowOff>
    </xdr:to>
    <xdr:cxnSp macro="">
      <xdr:nvCxnSpPr>
        <xdr:cNvPr id="644" name="直線コネクタ 643"/>
        <xdr:cNvCxnSpPr/>
      </xdr:nvCxnSpPr>
      <xdr:spPr>
        <a:xfrm flipV="1">
          <a:off x="12814300" y="13641960"/>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7" name="フローチャート: 判断 646"/>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48" name="テキスト ボックス 647"/>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154359</xdr:rowOff>
    </xdr:from>
    <xdr:ext cx="249299" cy="259045"/>
    <xdr:sp macro="" textlink="">
      <xdr:nvSpPr>
        <xdr:cNvPr id="655" name="災害復旧費該当値テキスト"/>
        <xdr:cNvSpPr txBox="1"/>
      </xdr:nvSpPr>
      <xdr:spPr>
        <a:xfrm>
          <a:off x="16370300" y="13527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45955</xdr:rowOff>
    </xdr:from>
    <xdr:to>
      <xdr:col>76</xdr:col>
      <xdr:colOff>165100</xdr:colOff>
      <xdr:row>79</xdr:row>
      <xdr:rowOff>147555</xdr:rowOff>
    </xdr:to>
    <xdr:sp macro="" textlink="">
      <xdr:nvSpPr>
        <xdr:cNvPr id="658" name="楕円 657"/>
        <xdr:cNvSpPr/>
      </xdr:nvSpPr>
      <xdr:spPr>
        <a:xfrm>
          <a:off x="14541500" y="135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138682</xdr:rowOff>
    </xdr:from>
    <xdr:ext cx="313932" cy="259045"/>
    <xdr:sp macro="" textlink="">
      <xdr:nvSpPr>
        <xdr:cNvPr id="659" name="テキスト ボックス 658"/>
        <xdr:cNvSpPr txBox="1"/>
      </xdr:nvSpPr>
      <xdr:spPr>
        <a:xfrm>
          <a:off x="14435333" y="13683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46610</xdr:rowOff>
    </xdr:from>
    <xdr:to>
      <xdr:col>72</xdr:col>
      <xdr:colOff>38100</xdr:colOff>
      <xdr:row>79</xdr:row>
      <xdr:rowOff>148210</xdr:rowOff>
    </xdr:to>
    <xdr:sp macro="" textlink="">
      <xdr:nvSpPr>
        <xdr:cNvPr id="660" name="楕円 659"/>
        <xdr:cNvSpPr/>
      </xdr:nvSpPr>
      <xdr:spPr>
        <a:xfrm>
          <a:off x="13652500" y="135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139337</xdr:rowOff>
    </xdr:from>
    <xdr:ext cx="249299" cy="259045"/>
    <xdr:sp macro="" textlink="">
      <xdr:nvSpPr>
        <xdr:cNvPr id="661" name="テキスト ボックス 660"/>
        <xdr:cNvSpPr txBox="1"/>
      </xdr:nvSpPr>
      <xdr:spPr>
        <a:xfrm>
          <a:off x="13578650" y="136838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46772</xdr:rowOff>
    </xdr:from>
    <xdr:to>
      <xdr:col>67</xdr:col>
      <xdr:colOff>101600</xdr:colOff>
      <xdr:row>79</xdr:row>
      <xdr:rowOff>148372</xdr:rowOff>
    </xdr:to>
    <xdr:sp macro="" textlink="">
      <xdr:nvSpPr>
        <xdr:cNvPr id="662" name="楕円 661"/>
        <xdr:cNvSpPr/>
      </xdr:nvSpPr>
      <xdr:spPr>
        <a:xfrm>
          <a:off x="12763500" y="135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139499</xdr:rowOff>
    </xdr:from>
    <xdr:ext cx="249299" cy="259045"/>
    <xdr:sp macro="" textlink="">
      <xdr:nvSpPr>
        <xdr:cNvPr id="663" name="テキスト ボックス 662"/>
        <xdr:cNvSpPr txBox="1"/>
      </xdr:nvSpPr>
      <xdr:spPr>
        <a:xfrm>
          <a:off x="12689650" y="13684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156457</xdr:rowOff>
    </xdr:from>
    <xdr:to>
      <xdr:col>85</xdr:col>
      <xdr:colOff>127000</xdr:colOff>
      <xdr:row>99</xdr:row>
      <xdr:rowOff>5626</xdr:rowOff>
    </xdr:to>
    <xdr:cxnSp macro="">
      <xdr:nvCxnSpPr>
        <xdr:cNvPr id="691" name="直線コネクタ 690"/>
        <xdr:cNvCxnSpPr/>
      </xdr:nvCxnSpPr>
      <xdr:spPr>
        <a:xfrm flipV="1">
          <a:off x="15481300" y="16958557"/>
          <a:ext cx="8382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2" name="公債費平均値テキスト"/>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5626</xdr:rowOff>
    </xdr:from>
    <xdr:to>
      <xdr:col>81</xdr:col>
      <xdr:colOff>50800</xdr:colOff>
      <xdr:row>99</xdr:row>
      <xdr:rowOff>7569</xdr:rowOff>
    </xdr:to>
    <xdr:cxnSp macro="">
      <xdr:nvCxnSpPr>
        <xdr:cNvPr id="694" name="直線コネクタ 693"/>
        <xdr:cNvCxnSpPr/>
      </xdr:nvCxnSpPr>
      <xdr:spPr>
        <a:xfrm flipV="1">
          <a:off x="14592300" y="1697917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6" name="テキスト ボックス 695"/>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7569</xdr:rowOff>
    </xdr:from>
    <xdr:to>
      <xdr:col>76</xdr:col>
      <xdr:colOff>114300</xdr:colOff>
      <xdr:row>99</xdr:row>
      <xdr:rowOff>17559</xdr:rowOff>
    </xdr:to>
    <xdr:cxnSp macro="">
      <xdr:nvCxnSpPr>
        <xdr:cNvPr id="697" name="直線コネクタ 696"/>
        <xdr:cNvCxnSpPr/>
      </xdr:nvCxnSpPr>
      <xdr:spPr>
        <a:xfrm flipV="1">
          <a:off x="13703300" y="16981119"/>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699" name="テキスト ボックス 698"/>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17559</xdr:rowOff>
    </xdr:from>
    <xdr:to>
      <xdr:col>71</xdr:col>
      <xdr:colOff>177800</xdr:colOff>
      <xdr:row>99</xdr:row>
      <xdr:rowOff>40145</xdr:rowOff>
    </xdr:to>
    <xdr:cxnSp macro="">
      <xdr:nvCxnSpPr>
        <xdr:cNvPr id="700" name="直線コネクタ 699"/>
        <xdr:cNvCxnSpPr/>
      </xdr:nvCxnSpPr>
      <xdr:spPr>
        <a:xfrm flipV="1">
          <a:off x="12814300" y="16991109"/>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2" name="テキスト ボックス 701"/>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3" name="フローチャート: 判断 702"/>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11506</xdr:rowOff>
    </xdr:from>
    <xdr:ext cx="534377" cy="259045"/>
    <xdr:sp macro="" textlink="">
      <xdr:nvSpPr>
        <xdr:cNvPr id="704" name="テキスト ボックス 703"/>
        <xdr:cNvSpPr txBox="1"/>
      </xdr:nvSpPr>
      <xdr:spPr>
        <a:xfrm>
          <a:off x="12547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105657</xdr:rowOff>
    </xdr:from>
    <xdr:to>
      <xdr:col>85</xdr:col>
      <xdr:colOff>177800</xdr:colOff>
      <xdr:row>99</xdr:row>
      <xdr:rowOff>35807</xdr:rowOff>
    </xdr:to>
    <xdr:sp macro="" textlink="">
      <xdr:nvSpPr>
        <xdr:cNvPr id="710" name="楕円 709"/>
        <xdr:cNvSpPr/>
      </xdr:nvSpPr>
      <xdr:spPr>
        <a:xfrm>
          <a:off x="16268700" y="1690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20584</xdr:rowOff>
    </xdr:from>
    <xdr:ext cx="534377" cy="259045"/>
    <xdr:sp macro="" textlink="">
      <xdr:nvSpPr>
        <xdr:cNvPr id="711" name="公債費該当値テキスト"/>
        <xdr:cNvSpPr txBox="1"/>
      </xdr:nvSpPr>
      <xdr:spPr>
        <a:xfrm>
          <a:off x="16370300" y="1682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126276</xdr:rowOff>
    </xdr:from>
    <xdr:to>
      <xdr:col>81</xdr:col>
      <xdr:colOff>101600</xdr:colOff>
      <xdr:row>99</xdr:row>
      <xdr:rowOff>56426</xdr:rowOff>
    </xdr:to>
    <xdr:sp macro="" textlink="">
      <xdr:nvSpPr>
        <xdr:cNvPr id="712" name="楕円 711"/>
        <xdr:cNvSpPr/>
      </xdr:nvSpPr>
      <xdr:spPr>
        <a:xfrm>
          <a:off x="15430500" y="169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47553</xdr:rowOff>
    </xdr:from>
    <xdr:ext cx="534377" cy="259045"/>
    <xdr:sp macro="" textlink="">
      <xdr:nvSpPr>
        <xdr:cNvPr id="713" name="テキスト ボックス 712"/>
        <xdr:cNvSpPr txBox="1"/>
      </xdr:nvSpPr>
      <xdr:spPr>
        <a:xfrm>
          <a:off x="15214111" y="170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128219</xdr:rowOff>
    </xdr:from>
    <xdr:to>
      <xdr:col>76</xdr:col>
      <xdr:colOff>165100</xdr:colOff>
      <xdr:row>99</xdr:row>
      <xdr:rowOff>58369</xdr:rowOff>
    </xdr:to>
    <xdr:sp macro="" textlink="">
      <xdr:nvSpPr>
        <xdr:cNvPr id="714" name="楕円 713"/>
        <xdr:cNvSpPr/>
      </xdr:nvSpPr>
      <xdr:spPr>
        <a:xfrm>
          <a:off x="14541500" y="169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49496</xdr:rowOff>
    </xdr:from>
    <xdr:ext cx="534377" cy="259045"/>
    <xdr:sp macro="" textlink="">
      <xdr:nvSpPr>
        <xdr:cNvPr id="715" name="テキスト ボックス 714"/>
        <xdr:cNvSpPr txBox="1"/>
      </xdr:nvSpPr>
      <xdr:spPr>
        <a:xfrm>
          <a:off x="14325111" y="170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138209</xdr:rowOff>
    </xdr:from>
    <xdr:to>
      <xdr:col>72</xdr:col>
      <xdr:colOff>38100</xdr:colOff>
      <xdr:row>99</xdr:row>
      <xdr:rowOff>68359</xdr:rowOff>
    </xdr:to>
    <xdr:sp macro="" textlink="">
      <xdr:nvSpPr>
        <xdr:cNvPr id="716" name="楕円 715"/>
        <xdr:cNvSpPr/>
      </xdr:nvSpPr>
      <xdr:spPr>
        <a:xfrm>
          <a:off x="13652500" y="1694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59486</xdr:rowOff>
    </xdr:from>
    <xdr:ext cx="534377" cy="259045"/>
    <xdr:sp macro="" textlink="">
      <xdr:nvSpPr>
        <xdr:cNvPr id="717" name="テキスト ボックス 716"/>
        <xdr:cNvSpPr txBox="1"/>
      </xdr:nvSpPr>
      <xdr:spPr>
        <a:xfrm>
          <a:off x="13436111" y="170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160795</xdr:rowOff>
    </xdr:from>
    <xdr:to>
      <xdr:col>67</xdr:col>
      <xdr:colOff>101600</xdr:colOff>
      <xdr:row>99</xdr:row>
      <xdr:rowOff>90945</xdr:rowOff>
    </xdr:to>
    <xdr:sp macro="" textlink="">
      <xdr:nvSpPr>
        <xdr:cNvPr id="718" name="楕円 717"/>
        <xdr:cNvSpPr/>
      </xdr:nvSpPr>
      <xdr:spPr>
        <a:xfrm>
          <a:off x="12763500" y="169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82072</xdr:rowOff>
    </xdr:from>
    <xdr:ext cx="534377" cy="259045"/>
    <xdr:sp macro="" textlink="">
      <xdr:nvSpPr>
        <xdr:cNvPr id="719" name="テキスト ボックス 718"/>
        <xdr:cNvSpPr txBox="1"/>
      </xdr:nvSpPr>
      <xdr:spPr>
        <a:xfrm>
          <a:off x="12547111" y="1705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6" name="テキスト ボックス 755"/>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9" name="テキスト ボックス 758"/>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0" name="フローチャート: 判断 759"/>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1" name="テキスト ボックス 760"/>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・総務費は、人件費が増額となった一方、情報システム経費の減などにより、減額となりました。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・民生費は、生活保護費は、基準改定等により減額となりましたが、プレミアム商品券発行事業の皆増、障害福祉給付費や保育給付費の増により約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億の増となりました。高齢者化の進展により今後も増額となることが見込まれます。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・衛生費は、ごみ中継施設建設事業（継続費）や和名ヶ谷クリーンセンター基幹整備事業（継続費）の増により増額となりました。  </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・土木費は、道路改良業務、松戸駅周辺施設等整備事業（継続費）、春木川上流排水整備事業（継続費）などの減により減額となりました。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・消防費は、中央消防署建設事業が皆減となったことにより、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年度は減額となりました。　　・教育費は、子育てのための施設等利用給付業務の皆増、運動公園陸上競技場の改修工事などにより、増額となりました。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類似団体と比較すると本市は、人口が上位であるため、１人あたりコストは類似団体平均額よりも低くなる傾向にあります。　事業の重点化・効率化を進め、経費の見直しに努めてまいります。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実質収支比率について過去</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年間望ましいとされる</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％を上回る比率で推移をしており、今後も現状の水準を維持してまいります。</a:t>
          </a:r>
        </a:p>
        <a:p>
          <a:r>
            <a:rPr kumimoji="1" lang="ja-JP" altLang="en-US" sz="1200">
              <a:latin typeface="ＭＳ ゴシック" pitchFamily="49" charset="-128"/>
              <a:ea typeface="ＭＳ ゴシック" pitchFamily="49" charset="-128"/>
            </a:rPr>
            <a:t>　財政調整基金残高について、</a:t>
          </a:r>
          <a:r>
            <a:rPr kumimoji="1" lang="en-US" altLang="ja-JP" sz="1200">
              <a:solidFill>
                <a:sysClr val="windowText" lastClr="000000"/>
              </a:solidFill>
              <a:latin typeface="ＭＳ ゴシック" pitchFamily="49" charset="-128"/>
              <a:ea typeface="ＭＳ ゴシック" pitchFamily="49" charset="-128"/>
            </a:rPr>
            <a:t>H30</a:t>
          </a:r>
          <a:r>
            <a:rPr kumimoji="1" lang="ja-JP" altLang="en-US" sz="1200">
              <a:solidFill>
                <a:sysClr val="windowText" lastClr="000000"/>
              </a:solidFill>
              <a:latin typeface="ＭＳ ゴシック" pitchFamily="49" charset="-128"/>
              <a:ea typeface="ＭＳ ゴシック" pitchFamily="49" charset="-128"/>
            </a:rPr>
            <a:t>年度は市税収入等の増加により、取崩しはせず、約</a:t>
          </a:r>
          <a:r>
            <a:rPr kumimoji="1" lang="en-US" altLang="ja-JP" sz="1200">
              <a:solidFill>
                <a:sysClr val="windowText" lastClr="000000"/>
              </a:solidFill>
              <a:latin typeface="ＭＳ ゴシック" pitchFamily="49" charset="-128"/>
              <a:ea typeface="ＭＳ ゴシック" pitchFamily="49" charset="-128"/>
            </a:rPr>
            <a:t>7.1</a:t>
          </a:r>
          <a:r>
            <a:rPr kumimoji="1" lang="ja-JP" altLang="en-US" sz="1200">
              <a:solidFill>
                <a:sysClr val="windowText" lastClr="000000"/>
              </a:solidFill>
              <a:latin typeface="ＭＳ ゴシック" pitchFamily="49" charset="-128"/>
              <a:ea typeface="ＭＳ ゴシック" pitchFamily="49" charset="-128"/>
            </a:rPr>
            <a:t>億円の積立てを行いましたが、</a:t>
          </a:r>
          <a:r>
            <a:rPr kumimoji="1" lang="en-US" altLang="ja-JP" sz="1200">
              <a:solidFill>
                <a:sysClr val="windowText" lastClr="000000"/>
              </a:solidFill>
              <a:latin typeface="ＭＳ ゴシック" pitchFamily="49" charset="-128"/>
              <a:ea typeface="ＭＳ ゴシック" pitchFamily="49" charset="-128"/>
            </a:rPr>
            <a:t>R</a:t>
          </a:r>
          <a:r>
            <a:rPr kumimoji="1" lang="ja-JP" altLang="en-US" sz="1200">
              <a:solidFill>
                <a:sysClr val="windowText" lastClr="000000"/>
              </a:solidFill>
              <a:latin typeface="ＭＳ ゴシック" pitchFamily="49" charset="-128"/>
              <a:ea typeface="ＭＳ ゴシック" pitchFamily="49" charset="-128"/>
            </a:rPr>
            <a:t>元年度は、年度間の財政調整を行うため、財政調整基金を約</a:t>
          </a:r>
          <a:r>
            <a:rPr kumimoji="1" lang="en-US" altLang="ja-JP" sz="1200">
              <a:solidFill>
                <a:sysClr val="windowText" lastClr="000000"/>
              </a:solidFill>
              <a:latin typeface="ＭＳ ゴシック" pitchFamily="49" charset="-128"/>
              <a:ea typeface="ＭＳ ゴシック" pitchFamily="49" charset="-128"/>
            </a:rPr>
            <a:t>1.8</a:t>
          </a:r>
          <a:r>
            <a:rPr kumimoji="1" lang="ja-JP" altLang="en-US" sz="1200">
              <a:solidFill>
                <a:sysClr val="windowText" lastClr="000000"/>
              </a:solidFill>
              <a:latin typeface="ＭＳ ゴシック" pitchFamily="49" charset="-128"/>
              <a:ea typeface="ＭＳ ゴシック" pitchFamily="49" charset="-128"/>
            </a:rPr>
            <a:t>億円取り崩しを行いました。</a:t>
          </a:r>
        </a:p>
        <a:p>
          <a:r>
            <a:rPr kumimoji="1" lang="ja-JP" altLang="en-US" sz="1200">
              <a:latin typeface="ＭＳ ゴシック" pitchFamily="49" charset="-128"/>
              <a:ea typeface="ＭＳ ゴシック" pitchFamily="49" charset="-128"/>
            </a:rPr>
            <a:t>　老朽化が進んでいる公共施設等の大規模修繕や社会保障経費の増加を見込まれるため、引き続き健全財政の確保に努めてまいります。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令和元年度は各会計ともに黒字となり、連結実質赤字比率の構成も黒字となっております。今後も各会計が健全な財政運営を図り、赤字を生じさせないよう努めてまいります。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156340824</v>
      </c>
      <c r="BO4" s="462"/>
      <c r="BP4" s="462"/>
      <c r="BQ4" s="462"/>
      <c r="BR4" s="462"/>
      <c r="BS4" s="462"/>
      <c r="BT4" s="462"/>
      <c r="BU4" s="463"/>
      <c r="BV4" s="461">
        <v>151685156</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6.6</v>
      </c>
      <c r="CU4" s="646"/>
      <c r="CV4" s="646"/>
      <c r="CW4" s="646"/>
      <c r="CX4" s="646"/>
      <c r="CY4" s="646"/>
      <c r="CZ4" s="646"/>
      <c r="DA4" s="647"/>
      <c r="DB4" s="645">
        <v>6.5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150134908</v>
      </c>
      <c r="BO5" s="467"/>
      <c r="BP5" s="467"/>
      <c r="BQ5" s="467"/>
      <c r="BR5" s="467"/>
      <c r="BS5" s="467"/>
      <c r="BT5" s="467"/>
      <c r="BU5" s="468"/>
      <c r="BV5" s="466">
        <v>145800104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94.2</v>
      </c>
      <c r="CU5" s="437"/>
      <c r="CV5" s="437"/>
      <c r="CW5" s="437"/>
      <c r="CX5" s="437"/>
      <c r="CY5" s="437"/>
      <c r="CZ5" s="437"/>
      <c r="DA5" s="438"/>
      <c r="DB5" s="436">
        <v>93</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6205916</v>
      </c>
      <c r="BO6" s="467"/>
      <c r="BP6" s="467"/>
      <c r="BQ6" s="467"/>
      <c r="BR6" s="467"/>
      <c r="BS6" s="467"/>
      <c r="BT6" s="467"/>
      <c r="BU6" s="468"/>
      <c r="BV6" s="466">
        <v>5885052</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99.8</v>
      </c>
      <c r="CU6" s="620"/>
      <c r="CV6" s="620"/>
      <c r="CW6" s="620"/>
      <c r="CX6" s="620"/>
      <c r="CY6" s="620"/>
      <c r="CZ6" s="620"/>
      <c r="DA6" s="621"/>
      <c r="DB6" s="619">
        <v>99.6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442758</v>
      </c>
      <c r="BO7" s="467"/>
      <c r="BP7" s="467"/>
      <c r="BQ7" s="467"/>
      <c r="BR7" s="467"/>
      <c r="BS7" s="467"/>
      <c r="BT7" s="467"/>
      <c r="BU7" s="468"/>
      <c r="BV7" s="466">
        <v>279996</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87376255</v>
      </c>
      <c r="CU7" s="467"/>
      <c r="CV7" s="467"/>
      <c r="CW7" s="467"/>
      <c r="CX7" s="467"/>
      <c r="CY7" s="467"/>
      <c r="CZ7" s="467"/>
      <c r="DA7" s="468"/>
      <c r="DB7" s="466">
        <v>86669950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5763158</v>
      </c>
      <c r="BO8" s="467"/>
      <c r="BP8" s="467"/>
      <c r="BQ8" s="467"/>
      <c r="BR8" s="467"/>
      <c r="BS8" s="467"/>
      <c r="BT8" s="467"/>
      <c r="BU8" s="468"/>
      <c r="BV8" s="466">
        <v>5605056</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0.9</v>
      </c>
      <c r="CU8" s="580"/>
      <c r="CV8" s="580"/>
      <c r="CW8" s="580"/>
      <c r="CX8" s="580"/>
      <c r="CY8" s="580"/>
      <c r="CZ8" s="580"/>
      <c r="DA8" s="581"/>
      <c r="DB8" s="579">
        <v>0.9</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483480</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158102</v>
      </c>
      <c r="BO9" s="467"/>
      <c r="BP9" s="467"/>
      <c r="BQ9" s="467"/>
      <c r="BR9" s="467"/>
      <c r="BS9" s="467"/>
      <c r="BT9" s="467"/>
      <c r="BU9" s="468"/>
      <c r="BV9" s="466">
        <v>-896816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9.3000000000000007</v>
      </c>
      <c r="CU9" s="437"/>
      <c r="CV9" s="437"/>
      <c r="CW9" s="437"/>
      <c r="CX9" s="437"/>
      <c r="CY9" s="437"/>
      <c r="CZ9" s="437"/>
      <c r="DA9" s="438"/>
      <c r="DB9" s="436">
        <v>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484457</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1335</v>
      </c>
      <c r="BO10" s="467"/>
      <c r="BP10" s="467"/>
      <c r="BQ10" s="467"/>
      <c r="BR10" s="467"/>
      <c r="BS10" s="467"/>
      <c r="BT10" s="467"/>
      <c r="BU10" s="468"/>
      <c r="BV10" s="466">
        <v>707750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1152</v>
      </c>
      <c r="BO11" s="467"/>
      <c r="BP11" s="467"/>
      <c r="BQ11" s="467"/>
      <c r="BR11" s="467"/>
      <c r="BS11" s="467"/>
      <c r="BT11" s="467"/>
      <c r="BU11" s="468"/>
      <c r="BV11" s="466">
        <v>996</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498473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115</v>
      </c>
      <c r="AV12" s="524"/>
      <c r="AW12" s="524"/>
      <c r="AX12" s="524"/>
      <c r="AY12" s="446" t="s">
        <v>135</v>
      </c>
      <c r="AZ12" s="447"/>
      <c r="BA12" s="447"/>
      <c r="BB12" s="447"/>
      <c r="BC12" s="447"/>
      <c r="BD12" s="447"/>
      <c r="BE12" s="447"/>
      <c r="BF12" s="447"/>
      <c r="BG12" s="447"/>
      <c r="BH12" s="447"/>
      <c r="BI12" s="447"/>
      <c r="BJ12" s="447"/>
      <c r="BK12" s="447"/>
      <c r="BL12" s="447"/>
      <c r="BM12" s="448"/>
      <c r="BN12" s="466">
        <v>186054</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481121</v>
      </c>
      <c r="S13" s="570"/>
      <c r="T13" s="570"/>
      <c r="U13" s="570"/>
      <c r="V13" s="571"/>
      <c r="W13" s="557" t="s">
        <v>139</v>
      </c>
      <c r="X13" s="479"/>
      <c r="Y13" s="479"/>
      <c r="Z13" s="479"/>
      <c r="AA13" s="479"/>
      <c r="AB13" s="480"/>
      <c r="AC13" s="442">
        <v>1699</v>
      </c>
      <c r="AD13" s="443"/>
      <c r="AE13" s="443"/>
      <c r="AF13" s="443"/>
      <c r="AG13" s="444"/>
      <c r="AH13" s="442">
        <v>1722</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-25465</v>
      </c>
      <c r="BO13" s="467"/>
      <c r="BP13" s="467"/>
      <c r="BQ13" s="467"/>
      <c r="BR13" s="467"/>
      <c r="BS13" s="467"/>
      <c r="BT13" s="467"/>
      <c r="BU13" s="468"/>
      <c r="BV13" s="466">
        <v>-188070</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0.6</v>
      </c>
      <c r="CU13" s="437"/>
      <c r="CV13" s="437"/>
      <c r="CW13" s="437"/>
      <c r="CX13" s="437"/>
      <c r="CY13" s="437"/>
      <c r="CZ13" s="437"/>
      <c r="DA13" s="438"/>
      <c r="DB13" s="436">
        <v>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496571</v>
      </c>
      <c r="S14" s="570"/>
      <c r="T14" s="570"/>
      <c r="U14" s="570"/>
      <c r="V14" s="571"/>
      <c r="W14" s="572"/>
      <c r="X14" s="482"/>
      <c r="Y14" s="482"/>
      <c r="Z14" s="482"/>
      <c r="AA14" s="482"/>
      <c r="AB14" s="483"/>
      <c r="AC14" s="562">
        <v>0.8</v>
      </c>
      <c r="AD14" s="563"/>
      <c r="AE14" s="563"/>
      <c r="AF14" s="563"/>
      <c r="AG14" s="564"/>
      <c r="AH14" s="562">
        <v>0.8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v>2.4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480268</v>
      </c>
      <c r="S15" s="570"/>
      <c r="T15" s="570"/>
      <c r="U15" s="570"/>
      <c r="V15" s="571"/>
      <c r="W15" s="557" t="s">
        <v>146</v>
      </c>
      <c r="X15" s="479"/>
      <c r="Y15" s="479"/>
      <c r="Z15" s="479"/>
      <c r="AA15" s="479"/>
      <c r="AB15" s="480"/>
      <c r="AC15" s="442">
        <v>39345</v>
      </c>
      <c r="AD15" s="443"/>
      <c r="AE15" s="443"/>
      <c r="AF15" s="443"/>
      <c r="AG15" s="444"/>
      <c r="AH15" s="442">
        <v>39568</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59041124</v>
      </c>
      <c r="BO15" s="462"/>
      <c r="BP15" s="462"/>
      <c r="BQ15" s="462"/>
      <c r="BR15" s="462"/>
      <c r="BS15" s="462"/>
      <c r="BT15" s="462"/>
      <c r="BU15" s="463"/>
      <c r="BV15" s="461">
        <v>58082371</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19</v>
      </c>
      <c r="AD16" s="563"/>
      <c r="AE16" s="563"/>
      <c r="AF16" s="563"/>
      <c r="AG16" s="564"/>
      <c r="AH16" s="562">
        <v>18.8</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65605146</v>
      </c>
      <c r="BO16" s="467"/>
      <c r="BP16" s="467"/>
      <c r="BQ16" s="467"/>
      <c r="BR16" s="467"/>
      <c r="BS16" s="467"/>
      <c r="BT16" s="467"/>
      <c r="BU16" s="468"/>
      <c r="BV16" s="466">
        <v>64303965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165991</v>
      </c>
      <c r="AD17" s="443"/>
      <c r="AE17" s="443"/>
      <c r="AF17" s="443"/>
      <c r="AG17" s="444"/>
      <c r="AH17" s="442">
        <v>168695</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75833795</v>
      </c>
      <c r="BO17" s="467"/>
      <c r="BP17" s="467"/>
      <c r="BQ17" s="467"/>
      <c r="BR17" s="467"/>
      <c r="BS17" s="467"/>
      <c r="BT17" s="467"/>
      <c r="BU17" s="468"/>
      <c r="BV17" s="466">
        <v>74487974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61.38</v>
      </c>
      <c r="M18" s="531"/>
      <c r="N18" s="531"/>
      <c r="O18" s="531"/>
      <c r="P18" s="531"/>
      <c r="Q18" s="531"/>
      <c r="R18" s="532"/>
      <c r="S18" s="532"/>
      <c r="T18" s="532"/>
      <c r="U18" s="532"/>
      <c r="V18" s="533"/>
      <c r="W18" s="547"/>
      <c r="X18" s="548"/>
      <c r="Y18" s="548"/>
      <c r="Z18" s="548"/>
      <c r="AA18" s="548"/>
      <c r="AB18" s="558"/>
      <c r="AC18" s="430">
        <v>80.2</v>
      </c>
      <c r="AD18" s="431"/>
      <c r="AE18" s="431"/>
      <c r="AF18" s="431"/>
      <c r="AG18" s="534"/>
      <c r="AH18" s="430">
        <v>80.3</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83962003</v>
      </c>
      <c r="BO18" s="467"/>
      <c r="BP18" s="467"/>
      <c r="BQ18" s="467"/>
      <c r="BR18" s="467"/>
      <c r="BS18" s="467"/>
      <c r="BT18" s="467"/>
      <c r="BU18" s="468"/>
      <c r="BV18" s="466">
        <v>81798614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7877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102117303</v>
      </c>
      <c r="BO19" s="467"/>
      <c r="BP19" s="467"/>
      <c r="BQ19" s="467"/>
      <c r="BR19" s="467"/>
      <c r="BS19" s="467"/>
      <c r="BT19" s="467"/>
      <c r="BU19" s="468"/>
      <c r="BV19" s="466">
        <v>100630923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215627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121657711</v>
      </c>
      <c r="BO23" s="467"/>
      <c r="BP23" s="467"/>
      <c r="BQ23" s="467"/>
      <c r="BR23" s="467"/>
      <c r="BS23" s="467"/>
      <c r="BT23" s="467"/>
      <c r="BU23" s="468"/>
      <c r="BV23" s="466">
        <v>120383898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10500</v>
      </c>
      <c r="R24" s="443"/>
      <c r="S24" s="443"/>
      <c r="T24" s="443"/>
      <c r="U24" s="443"/>
      <c r="V24" s="444"/>
      <c r="W24" s="508"/>
      <c r="X24" s="499"/>
      <c r="Y24" s="500"/>
      <c r="Z24" s="439" t="s">
        <v>170</v>
      </c>
      <c r="AA24" s="440"/>
      <c r="AB24" s="440"/>
      <c r="AC24" s="440"/>
      <c r="AD24" s="440"/>
      <c r="AE24" s="440"/>
      <c r="AF24" s="440"/>
      <c r="AG24" s="441"/>
      <c r="AH24" s="442">
        <v>2797</v>
      </c>
      <c r="AI24" s="443"/>
      <c r="AJ24" s="443"/>
      <c r="AK24" s="443"/>
      <c r="AL24" s="444"/>
      <c r="AM24" s="442">
        <v>8690279</v>
      </c>
      <c r="AN24" s="443"/>
      <c r="AO24" s="443"/>
      <c r="AP24" s="443"/>
      <c r="AQ24" s="443"/>
      <c r="AR24" s="444"/>
      <c r="AS24" s="442">
        <v>3107</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74958676</v>
      </c>
      <c r="BO24" s="467"/>
      <c r="BP24" s="467"/>
      <c r="BQ24" s="467"/>
      <c r="BR24" s="467"/>
      <c r="BS24" s="467"/>
      <c r="BT24" s="467"/>
      <c r="BU24" s="468"/>
      <c r="BV24" s="466">
        <v>76029814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2</v>
      </c>
      <c r="M25" s="443"/>
      <c r="N25" s="443"/>
      <c r="O25" s="443"/>
      <c r="P25" s="444"/>
      <c r="Q25" s="442">
        <v>8600</v>
      </c>
      <c r="R25" s="443"/>
      <c r="S25" s="443"/>
      <c r="T25" s="443"/>
      <c r="U25" s="443"/>
      <c r="V25" s="444"/>
      <c r="W25" s="508"/>
      <c r="X25" s="499"/>
      <c r="Y25" s="500"/>
      <c r="Z25" s="439" t="s">
        <v>173</v>
      </c>
      <c r="AA25" s="440"/>
      <c r="AB25" s="440"/>
      <c r="AC25" s="440"/>
      <c r="AD25" s="440"/>
      <c r="AE25" s="440"/>
      <c r="AF25" s="440"/>
      <c r="AG25" s="441"/>
      <c r="AH25" s="442">
        <v>502</v>
      </c>
      <c r="AI25" s="443"/>
      <c r="AJ25" s="443"/>
      <c r="AK25" s="443"/>
      <c r="AL25" s="444"/>
      <c r="AM25" s="442">
        <v>1651078</v>
      </c>
      <c r="AN25" s="443"/>
      <c r="AO25" s="443"/>
      <c r="AP25" s="443"/>
      <c r="AQ25" s="443"/>
      <c r="AR25" s="444"/>
      <c r="AS25" s="442">
        <v>3289</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12627048</v>
      </c>
      <c r="BO25" s="462"/>
      <c r="BP25" s="462"/>
      <c r="BQ25" s="462"/>
      <c r="BR25" s="462"/>
      <c r="BS25" s="462"/>
      <c r="BT25" s="462"/>
      <c r="BU25" s="463"/>
      <c r="BV25" s="461">
        <v>10669473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7600</v>
      </c>
      <c r="R26" s="443"/>
      <c r="S26" s="443"/>
      <c r="T26" s="443"/>
      <c r="U26" s="443"/>
      <c r="V26" s="444"/>
      <c r="W26" s="508"/>
      <c r="X26" s="499"/>
      <c r="Y26" s="500"/>
      <c r="Z26" s="439" t="s">
        <v>176</v>
      </c>
      <c r="AA26" s="521"/>
      <c r="AB26" s="521"/>
      <c r="AC26" s="521"/>
      <c r="AD26" s="521"/>
      <c r="AE26" s="521"/>
      <c r="AF26" s="521"/>
      <c r="AG26" s="522"/>
      <c r="AH26" s="442">
        <v>221</v>
      </c>
      <c r="AI26" s="443"/>
      <c r="AJ26" s="443"/>
      <c r="AK26" s="443"/>
      <c r="AL26" s="444"/>
      <c r="AM26" s="442">
        <v>682227</v>
      </c>
      <c r="AN26" s="443"/>
      <c r="AO26" s="443"/>
      <c r="AP26" s="443"/>
      <c r="AQ26" s="443"/>
      <c r="AR26" s="444"/>
      <c r="AS26" s="442">
        <v>3087</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v>100000</v>
      </c>
      <c r="BO26" s="467"/>
      <c r="BP26" s="467"/>
      <c r="BQ26" s="467"/>
      <c r="BR26" s="467"/>
      <c r="BS26" s="467"/>
      <c r="BT26" s="467"/>
      <c r="BU26" s="468"/>
      <c r="BV26" s="466">
        <v>100000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7200</v>
      </c>
      <c r="R27" s="443"/>
      <c r="S27" s="443"/>
      <c r="T27" s="443"/>
      <c r="U27" s="443"/>
      <c r="V27" s="444"/>
      <c r="W27" s="508"/>
      <c r="X27" s="499"/>
      <c r="Y27" s="500"/>
      <c r="Z27" s="439" t="s">
        <v>179</v>
      </c>
      <c r="AA27" s="440"/>
      <c r="AB27" s="440"/>
      <c r="AC27" s="440"/>
      <c r="AD27" s="440"/>
      <c r="AE27" s="440"/>
      <c r="AF27" s="440"/>
      <c r="AG27" s="441"/>
      <c r="AH27" s="442">
        <v>99</v>
      </c>
      <c r="AI27" s="443"/>
      <c r="AJ27" s="443"/>
      <c r="AK27" s="443"/>
      <c r="AL27" s="444"/>
      <c r="AM27" s="442">
        <v>344469</v>
      </c>
      <c r="AN27" s="443"/>
      <c r="AO27" s="443"/>
      <c r="AP27" s="443"/>
      <c r="AQ27" s="443"/>
      <c r="AR27" s="444"/>
      <c r="AS27" s="442">
        <v>3479</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4800000</v>
      </c>
      <c r="BO27" s="470"/>
      <c r="BP27" s="470"/>
      <c r="BQ27" s="470"/>
      <c r="BR27" s="470"/>
      <c r="BS27" s="470"/>
      <c r="BT27" s="470"/>
      <c r="BU27" s="471"/>
      <c r="BV27" s="469">
        <v>4800000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6600</v>
      </c>
      <c r="R28" s="443"/>
      <c r="S28" s="443"/>
      <c r="T28" s="443"/>
      <c r="U28" s="443"/>
      <c r="V28" s="444"/>
      <c r="W28" s="508"/>
      <c r="X28" s="499"/>
      <c r="Y28" s="500"/>
      <c r="Z28" s="439" t="s">
        <v>182</v>
      </c>
      <c r="AA28" s="440"/>
      <c r="AB28" s="440"/>
      <c r="AC28" s="440"/>
      <c r="AD28" s="440"/>
      <c r="AE28" s="440"/>
      <c r="AF28" s="440"/>
      <c r="AG28" s="441"/>
      <c r="AH28" s="442" t="s">
        <v>183</v>
      </c>
      <c r="AI28" s="443"/>
      <c r="AJ28" s="443"/>
      <c r="AK28" s="443"/>
      <c r="AL28" s="444"/>
      <c r="AM28" s="442" t="s">
        <v>183</v>
      </c>
      <c r="AN28" s="443"/>
      <c r="AO28" s="443"/>
      <c r="AP28" s="443"/>
      <c r="AQ28" s="443"/>
      <c r="AR28" s="444"/>
      <c r="AS28" s="442" t="s">
        <v>137</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12614380</v>
      </c>
      <c r="BO28" s="462"/>
      <c r="BP28" s="462"/>
      <c r="BQ28" s="462"/>
      <c r="BR28" s="462"/>
      <c r="BS28" s="462"/>
      <c r="BT28" s="462"/>
      <c r="BU28" s="463"/>
      <c r="BV28" s="461">
        <v>12799099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42</v>
      </c>
      <c r="M29" s="443"/>
      <c r="N29" s="443"/>
      <c r="O29" s="443"/>
      <c r="P29" s="444"/>
      <c r="Q29" s="442">
        <v>5900</v>
      </c>
      <c r="R29" s="443"/>
      <c r="S29" s="443"/>
      <c r="T29" s="443"/>
      <c r="U29" s="443"/>
      <c r="V29" s="444"/>
      <c r="W29" s="509"/>
      <c r="X29" s="510"/>
      <c r="Y29" s="511"/>
      <c r="Z29" s="439" t="s">
        <v>186</v>
      </c>
      <c r="AA29" s="440"/>
      <c r="AB29" s="440"/>
      <c r="AC29" s="440"/>
      <c r="AD29" s="440"/>
      <c r="AE29" s="440"/>
      <c r="AF29" s="440"/>
      <c r="AG29" s="441"/>
      <c r="AH29" s="442">
        <v>2896</v>
      </c>
      <c r="AI29" s="443"/>
      <c r="AJ29" s="443"/>
      <c r="AK29" s="443"/>
      <c r="AL29" s="444"/>
      <c r="AM29" s="442">
        <v>9034748</v>
      </c>
      <c r="AN29" s="443"/>
      <c r="AO29" s="443"/>
      <c r="AP29" s="443"/>
      <c r="AQ29" s="443"/>
      <c r="AR29" s="444"/>
      <c r="AS29" s="442">
        <v>3120</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25000</v>
      </c>
      <c r="BO29" s="467"/>
      <c r="BP29" s="467"/>
      <c r="BQ29" s="467"/>
      <c r="BR29" s="467"/>
      <c r="BS29" s="467"/>
      <c r="BT29" s="467"/>
      <c r="BU29" s="468"/>
      <c r="BV29" s="466">
        <v>25000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101.1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8050470</v>
      </c>
      <c r="BO30" s="470"/>
      <c r="BP30" s="470"/>
      <c r="BQ30" s="470"/>
      <c r="BR30" s="470"/>
      <c r="BS30" s="470"/>
      <c r="BT30" s="470"/>
      <c r="BU30" s="471"/>
      <c r="BV30" s="469">
        <v>7627286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195</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195</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IF('各会計、関係団体の財政状況及び健全化判断比率'!B36="","",'各会計、関係団体の財政状況及び健全化判断比率'!B36)</f>
        <v>公設地方卸売市場事業特別会計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松戸市文化振興財団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IF('各会計、関係団体の財政状況及び健全化判断比率'!B34="","",'各会計、関係団体の財政状況及び健全化判断比率'!B34)</f>
        <v>病院事業会計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松戸みどりと花の基金</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IF('各会計、関係団体の財政状況及び健全化判断比率'!B35="","",'各会計、関係団体の財政状況及び健全化判断比率'!B35)</f>
        <v>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f t="shared" si="3"/>
        <v>20</v>
      </c>
      <c r="CP36" s="425"/>
      <c r="CQ36" s="424" t="str">
        <f>IF('各会計、関係団体の財政状況及び健全化判断比率'!BS9="","",'各会計、関係団体の財政状況及び健全化判断比率'!BS9)</f>
        <v>松戸市国際交流協会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駐車場事業特別会計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松戸競輪特別会計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千葉県後期高齢者医療広域連合（一般会計）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千葉県後期高齢者医療広域連合（特別会計）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北千葉広域水道企業団（水道用水供給事業会計）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6YwwKhhjF5rzNKrHwykeTr8CYt54tq5uQFa1TTRRYPn93OTWhJnNOPHZyKYqh34qXT2ZSCxXB2HQ8AIVdv9xSw==" saltValue="QBfU3005KNfVyFv+4TXe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50" t="s">
        <v>579</v>
      </c>
      <c r="D34" s="1250"/>
      <c r="E34" s="1251"/>
      <c r="F34" s="32">
        <v>8.5299999999999994</v>
      </c>
      <c r="G34" s="33">
        <v>6.8</v>
      </c>
      <c r="H34" s="33">
        <v>7.57</v>
      </c>
      <c r="I34" s="33">
        <v>6.46</v>
      </c>
      <c r="J34" s="34">
        <v>6.59</v>
      </c>
      <c r="K34" s="22"/>
      <c r="L34" s="22"/>
      <c r="M34" s="22"/>
      <c r="N34" s="22"/>
      <c r="O34" s="22"/>
      <c r="P34" s="22"/>
    </row>
    <row r="35" spans="1:16" ht="39" customHeight="1" x14ac:dyDescent="0.15">
      <c r="A35" s="22"/>
      <c r="B35" s="35"/>
      <c r="C35" s="1244" t="s">
        <v>580</v>
      </c>
      <c r="D35" s="1245"/>
      <c r="E35" s="1246"/>
      <c r="F35" s="36">
        <v>4.58</v>
      </c>
      <c r="G35" s="37">
        <v>4.79</v>
      </c>
      <c r="H35" s="37">
        <v>4.5</v>
      </c>
      <c r="I35" s="37">
        <v>4.8099999999999996</v>
      </c>
      <c r="J35" s="38">
        <v>4.58</v>
      </c>
      <c r="K35" s="22"/>
      <c r="L35" s="22"/>
      <c r="M35" s="22"/>
      <c r="N35" s="22"/>
      <c r="O35" s="22"/>
      <c r="P35" s="22"/>
    </row>
    <row r="36" spans="1:16" ht="39" customHeight="1" x14ac:dyDescent="0.15">
      <c r="A36" s="22"/>
      <c r="B36" s="35"/>
      <c r="C36" s="1244" t="s">
        <v>581</v>
      </c>
      <c r="D36" s="1245"/>
      <c r="E36" s="1246"/>
      <c r="F36" s="36">
        <v>1.85</v>
      </c>
      <c r="G36" s="37">
        <v>1.86</v>
      </c>
      <c r="H36" s="37">
        <v>1.89</v>
      </c>
      <c r="I36" s="37">
        <v>1.8</v>
      </c>
      <c r="J36" s="38">
        <v>1.82</v>
      </c>
      <c r="K36" s="22"/>
      <c r="L36" s="22"/>
      <c r="M36" s="22"/>
      <c r="N36" s="22"/>
      <c r="O36" s="22"/>
      <c r="P36" s="22"/>
    </row>
    <row r="37" spans="1:16" ht="39" customHeight="1" x14ac:dyDescent="0.15">
      <c r="A37" s="22"/>
      <c r="B37" s="35"/>
      <c r="C37" s="1244" t="s">
        <v>582</v>
      </c>
      <c r="D37" s="1245"/>
      <c r="E37" s="1246"/>
      <c r="F37" s="36">
        <v>1.1399999999999999</v>
      </c>
      <c r="G37" s="37">
        <v>1.33</v>
      </c>
      <c r="H37" s="37">
        <v>1.25</v>
      </c>
      <c r="I37" s="37">
        <v>1.39</v>
      </c>
      <c r="J37" s="38">
        <v>1.66</v>
      </c>
      <c r="K37" s="22"/>
      <c r="L37" s="22"/>
      <c r="M37" s="22"/>
      <c r="N37" s="22"/>
      <c r="O37" s="22"/>
      <c r="P37" s="22"/>
    </row>
    <row r="38" spans="1:16" ht="39" customHeight="1" x14ac:dyDescent="0.15">
      <c r="A38" s="22"/>
      <c r="B38" s="35"/>
      <c r="C38" s="1244" t="s">
        <v>583</v>
      </c>
      <c r="D38" s="1245"/>
      <c r="E38" s="1246"/>
      <c r="F38" s="36">
        <v>2.08</v>
      </c>
      <c r="G38" s="37">
        <v>2.38</v>
      </c>
      <c r="H38" s="37">
        <v>2.98</v>
      </c>
      <c r="I38" s="37">
        <v>1.33</v>
      </c>
      <c r="J38" s="38">
        <v>1.1399999999999999</v>
      </c>
      <c r="K38" s="22"/>
      <c r="L38" s="22"/>
      <c r="M38" s="22"/>
      <c r="N38" s="22"/>
      <c r="O38" s="22"/>
      <c r="P38" s="22"/>
    </row>
    <row r="39" spans="1:16" ht="39" customHeight="1" x14ac:dyDescent="0.15">
      <c r="A39" s="22"/>
      <c r="B39" s="35"/>
      <c r="C39" s="1244" t="s">
        <v>584</v>
      </c>
      <c r="D39" s="1245"/>
      <c r="E39" s="1246"/>
      <c r="F39" s="36" t="s">
        <v>529</v>
      </c>
      <c r="G39" s="37" t="s">
        <v>529</v>
      </c>
      <c r="H39" s="37" t="s">
        <v>529</v>
      </c>
      <c r="I39" s="37">
        <v>0.53</v>
      </c>
      <c r="J39" s="38">
        <v>1.1200000000000001</v>
      </c>
      <c r="K39" s="22"/>
      <c r="L39" s="22"/>
      <c r="M39" s="22"/>
      <c r="N39" s="22"/>
      <c r="O39" s="22"/>
      <c r="P39" s="22"/>
    </row>
    <row r="40" spans="1:16" ht="39" customHeight="1" x14ac:dyDescent="0.15">
      <c r="A40" s="22"/>
      <c r="B40" s="35"/>
      <c r="C40" s="1244" t="s">
        <v>585</v>
      </c>
      <c r="D40" s="1245"/>
      <c r="E40" s="1246"/>
      <c r="F40" s="36">
        <v>2.95</v>
      </c>
      <c r="G40" s="37">
        <v>2.15</v>
      </c>
      <c r="H40" s="37">
        <v>3.65</v>
      </c>
      <c r="I40" s="37">
        <v>2.02</v>
      </c>
      <c r="J40" s="38">
        <v>0.4</v>
      </c>
      <c r="K40" s="22"/>
      <c r="L40" s="22"/>
      <c r="M40" s="22"/>
      <c r="N40" s="22"/>
      <c r="O40" s="22"/>
      <c r="P40" s="22"/>
    </row>
    <row r="41" spans="1:16" ht="39" customHeight="1" x14ac:dyDescent="0.15">
      <c r="A41" s="22"/>
      <c r="B41" s="35"/>
      <c r="C41" s="1244" t="s">
        <v>586</v>
      </c>
      <c r="D41" s="1245"/>
      <c r="E41" s="1246"/>
      <c r="F41" s="36">
        <v>0.03</v>
      </c>
      <c r="G41" s="37">
        <v>0.09</v>
      </c>
      <c r="H41" s="37">
        <v>0.03</v>
      </c>
      <c r="I41" s="37">
        <v>0.06</v>
      </c>
      <c r="J41" s="38">
        <v>0.11</v>
      </c>
      <c r="K41" s="22"/>
      <c r="L41" s="22"/>
      <c r="M41" s="22"/>
      <c r="N41" s="22"/>
      <c r="O41" s="22"/>
      <c r="P41" s="22"/>
    </row>
    <row r="42" spans="1:16" ht="39" customHeight="1" x14ac:dyDescent="0.15">
      <c r="A42" s="22"/>
      <c r="B42" s="39"/>
      <c r="C42" s="1244" t="s">
        <v>587</v>
      </c>
      <c r="D42" s="1245"/>
      <c r="E42" s="1246"/>
      <c r="F42" s="36" t="s">
        <v>529</v>
      </c>
      <c r="G42" s="37" t="s">
        <v>529</v>
      </c>
      <c r="H42" s="37" t="s">
        <v>529</v>
      </c>
      <c r="I42" s="37" t="s">
        <v>529</v>
      </c>
      <c r="J42" s="38" t="s">
        <v>529</v>
      </c>
      <c r="K42" s="22"/>
      <c r="L42" s="22"/>
      <c r="M42" s="22"/>
      <c r="N42" s="22"/>
      <c r="O42" s="22"/>
      <c r="P42" s="22"/>
    </row>
    <row r="43" spans="1:16" ht="39" customHeight="1" thickBot="1" x14ac:dyDescent="0.2">
      <c r="A43" s="22"/>
      <c r="B43" s="40"/>
      <c r="C43" s="1247" t="s">
        <v>588</v>
      </c>
      <c r="D43" s="1248"/>
      <c r="E43" s="1249"/>
      <c r="F43" s="41">
        <v>0.41</v>
      </c>
      <c r="G43" s="42">
        <v>0.39</v>
      </c>
      <c r="H43" s="42">
        <v>3.44</v>
      </c>
      <c r="I43" s="42">
        <v>0.11</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e8nYMNPMS/6ZOSNQRf3eSGRX28RxtEUyFPp6JA+eW6xg3LY03OZ9h6b0KsG+1pqa3xO1eepYyuxd8idQBdUwA==" saltValue="lePHAiXqqBjcO6nhcltA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8253</v>
      </c>
      <c r="L45" s="60">
        <v>8782</v>
      </c>
      <c r="M45" s="60">
        <v>9037</v>
      </c>
      <c r="N45" s="60">
        <v>9119</v>
      </c>
      <c r="O45" s="61">
        <v>9603</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529</v>
      </c>
      <c r="L46" s="64" t="s">
        <v>529</v>
      </c>
      <c r="M46" s="64" t="s">
        <v>529</v>
      </c>
      <c r="N46" s="64" t="s">
        <v>529</v>
      </c>
      <c r="O46" s="65" t="s">
        <v>529</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529</v>
      </c>
      <c r="L47" s="64" t="s">
        <v>529</v>
      </c>
      <c r="M47" s="64" t="s">
        <v>529</v>
      </c>
      <c r="N47" s="64" t="s">
        <v>529</v>
      </c>
      <c r="O47" s="65" t="s">
        <v>529</v>
      </c>
      <c r="P47" s="48"/>
      <c r="Q47" s="48"/>
      <c r="R47" s="48"/>
      <c r="S47" s="48"/>
      <c r="T47" s="48"/>
      <c r="U47" s="48"/>
    </row>
    <row r="48" spans="1:21" ht="30.75" customHeight="1" x14ac:dyDescent="0.15">
      <c r="A48" s="48"/>
      <c r="B48" s="1272"/>
      <c r="C48" s="1273"/>
      <c r="D48" s="62"/>
      <c r="E48" s="1254" t="s">
        <v>15</v>
      </c>
      <c r="F48" s="1254"/>
      <c r="G48" s="1254"/>
      <c r="H48" s="1254"/>
      <c r="I48" s="1254"/>
      <c r="J48" s="1255"/>
      <c r="K48" s="63">
        <v>3150</v>
      </c>
      <c r="L48" s="64">
        <v>3134</v>
      </c>
      <c r="M48" s="64">
        <v>3428</v>
      </c>
      <c r="N48" s="64">
        <v>3448</v>
      </c>
      <c r="O48" s="65">
        <v>3996</v>
      </c>
      <c r="P48" s="48"/>
      <c r="Q48" s="48"/>
      <c r="R48" s="48"/>
      <c r="S48" s="48"/>
      <c r="T48" s="48"/>
      <c r="U48" s="48"/>
    </row>
    <row r="49" spans="1:21" ht="30.75" customHeight="1" x14ac:dyDescent="0.15">
      <c r="A49" s="48"/>
      <c r="B49" s="1272"/>
      <c r="C49" s="1273"/>
      <c r="D49" s="62"/>
      <c r="E49" s="1254" t="s">
        <v>16</v>
      </c>
      <c r="F49" s="1254"/>
      <c r="G49" s="1254"/>
      <c r="H49" s="1254"/>
      <c r="I49" s="1254"/>
      <c r="J49" s="1255"/>
      <c r="K49" s="63">
        <v>2</v>
      </c>
      <c r="L49" s="64">
        <v>1</v>
      </c>
      <c r="M49" s="64">
        <v>1</v>
      </c>
      <c r="N49" s="64">
        <v>0</v>
      </c>
      <c r="O49" s="65" t="s">
        <v>529</v>
      </c>
      <c r="P49" s="48"/>
      <c r="Q49" s="48"/>
      <c r="R49" s="48"/>
      <c r="S49" s="48"/>
      <c r="T49" s="48"/>
      <c r="U49" s="48"/>
    </row>
    <row r="50" spans="1:21" ht="30.75" customHeight="1" x14ac:dyDescent="0.15">
      <c r="A50" s="48"/>
      <c r="B50" s="1272"/>
      <c r="C50" s="1273"/>
      <c r="D50" s="62"/>
      <c r="E50" s="1254" t="s">
        <v>17</v>
      </c>
      <c r="F50" s="1254"/>
      <c r="G50" s="1254"/>
      <c r="H50" s="1254"/>
      <c r="I50" s="1254"/>
      <c r="J50" s="1255"/>
      <c r="K50" s="63">
        <v>291</v>
      </c>
      <c r="L50" s="64">
        <v>1674</v>
      </c>
      <c r="M50" s="64">
        <v>442</v>
      </c>
      <c r="N50" s="64">
        <v>213</v>
      </c>
      <c r="O50" s="65">
        <v>194</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529</v>
      </c>
      <c r="L51" s="64" t="s">
        <v>529</v>
      </c>
      <c r="M51" s="64" t="s">
        <v>529</v>
      </c>
      <c r="N51" s="64" t="s">
        <v>529</v>
      </c>
      <c r="O51" s="65" t="s">
        <v>529</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11776</v>
      </c>
      <c r="L52" s="64">
        <v>11578</v>
      </c>
      <c r="M52" s="64">
        <v>12625</v>
      </c>
      <c r="N52" s="64">
        <v>12575</v>
      </c>
      <c r="O52" s="65">
        <v>12803</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-80</v>
      </c>
      <c r="L53" s="69">
        <v>2013</v>
      </c>
      <c r="M53" s="69">
        <v>283</v>
      </c>
      <c r="N53" s="69">
        <v>205</v>
      </c>
      <c r="O53" s="70">
        <v>990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616</v>
      </c>
      <c r="L57" s="84" t="s">
        <v>617</v>
      </c>
      <c r="M57" s="84" t="s">
        <v>618</v>
      </c>
      <c r="N57" s="84" t="s">
        <v>617</v>
      </c>
      <c r="O57" s="85" t="s">
        <v>617</v>
      </c>
    </row>
    <row r="58" spans="1:21" ht="31.5" customHeight="1" thickBot="1" x14ac:dyDescent="0.2">
      <c r="B58" s="1262"/>
      <c r="C58" s="1263"/>
      <c r="D58" s="1267" t="s">
        <v>27</v>
      </c>
      <c r="E58" s="1268"/>
      <c r="F58" s="1268"/>
      <c r="G58" s="1268"/>
      <c r="H58" s="1268"/>
      <c r="I58" s="1268"/>
      <c r="J58" s="1269"/>
      <c r="K58" s="86" t="s">
        <v>617</v>
      </c>
      <c r="L58" s="87" t="s">
        <v>617</v>
      </c>
      <c r="M58" s="87" t="s">
        <v>617</v>
      </c>
      <c r="N58" s="87" t="s">
        <v>617</v>
      </c>
      <c r="O58" s="88" t="s">
        <v>617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2t4yvcWa/rWIzSYh8fXWlf/ERr2iFNvHlbiwe6rYmfNncosCFmxNy93UDh6NXaeHUwLoWPlIij6SUikEIxATw==" saltValue="1MT4b+MY5rgVvaBpRkfS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90" t="s">
        <v>30</v>
      </c>
      <c r="C41" s="1291"/>
      <c r="D41" s="102"/>
      <c r="E41" s="1292" t="s">
        <v>31</v>
      </c>
      <c r="F41" s="1292"/>
      <c r="G41" s="1292"/>
      <c r="H41" s="1293"/>
      <c r="I41" s="103">
        <v>106180</v>
      </c>
      <c r="J41" s="104">
        <v>114104</v>
      </c>
      <c r="K41" s="104">
        <v>117802</v>
      </c>
      <c r="L41" s="104">
        <v>120384</v>
      </c>
      <c r="M41" s="105">
        <v>121658</v>
      </c>
    </row>
    <row r="42" spans="2:13" ht="27.75" customHeight="1" x14ac:dyDescent="0.15">
      <c r="B42" s="1280"/>
      <c r="C42" s="1281"/>
      <c r="D42" s="106"/>
      <c r="E42" s="1284" t="s">
        <v>32</v>
      </c>
      <c r="F42" s="1284"/>
      <c r="G42" s="1284"/>
      <c r="H42" s="1285"/>
      <c r="I42" s="107">
        <v>13410</v>
      </c>
      <c r="J42" s="108">
        <v>3784</v>
      </c>
      <c r="K42" s="108">
        <v>3131</v>
      </c>
      <c r="L42" s="108">
        <v>2918</v>
      </c>
      <c r="M42" s="109">
        <v>2724</v>
      </c>
    </row>
    <row r="43" spans="2:13" ht="27.75" customHeight="1" x14ac:dyDescent="0.15">
      <c r="B43" s="1280"/>
      <c r="C43" s="1281"/>
      <c r="D43" s="106"/>
      <c r="E43" s="1284" t="s">
        <v>33</v>
      </c>
      <c r="F43" s="1284"/>
      <c r="G43" s="1284"/>
      <c r="H43" s="1285"/>
      <c r="I43" s="107">
        <v>27397</v>
      </c>
      <c r="J43" s="108">
        <v>31448</v>
      </c>
      <c r="K43" s="108">
        <v>40520</v>
      </c>
      <c r="L43" s="108">
        <v>39528</v>
      </c>
      <c r="M43" s="109">
        <v>39796</v>
      </c>
    </row>
    <row r="44" spans="2:13" ht="27.75" customHeight="1" x14ac:dyDescent="0.15">
      <c r="B44" s="1280"/>
      <c r="C44" s="1281"/>
      <c r="D44" s="106"/>
      <c r="E44" s="1284" t="s">
        <v>34</v>
      </c>
      <c r="F44" s="1284"/>
      <c r="G44" s="1284"/>
      <c r="H44" s="1285"/>
      <c r="I44" s="107">
        <v>3</v>
      </c>
      <c r="J44" s="108">
        <v>1</v>
      </c>
      <c r="K44" s="108">
        <v>0</v>
      </c>
      <c r="L44" s="108" t="s">
        <v>529</v>
      </c>
      <c r="M44" s="109" t="s">
        <v>529</v>
      </c>
    </row>
    <row r="45" spans="2:13" ht="27.75" customHeight="1" x14ac:dyDescent="0.15">
      <c r="B45" s="1280"/>
      <c r="C45" s="1281"/>
      <c r="D45" s="106"/>
      <c r="E45" s="1284" t="s">
        <v>35</v>
      </c>
      <c r="F45" s="1284"/>
      <c r="G45" s="1284"/>
      <c r="H45" s="1285"/>
      <c r="I45" s="107">
        <v>20348</v>
      </c>
      <c r="J45" s="108">
        <v>19942</v>
      </c>
      <c r="K45" s="108">
        <v>19601</v>
      </c>
      <c r="L45" s="108">
        <v>18997</v>
      </c>
      <c r="M45" s="109">
        <v>18725</v>
      </c>
    </row>
    <row r="46" spans="2:13" ht="27.75" customHeight="1" x14ac:dyDescent="0.15">
      <c r="B46" s="1280"/>
      <c r="C46" s="1281"/>
      <c r="D46" s="110"/>
      <c r="E46" s="1284" t="s">
        <v>36</v>
      </c>
      <c r="F46" s="1284"/>
      <c r="G46" s="1284"/>
      <c r="H46" s="1285"/>
      <c r="I46" s="107" t="s">
        <v>529</v>
      </c>
      <c r="J46" s="108" t="s">
        <v>529</v>
      </c>
      <c r="K46" s="108" t="s">
        <v>529</v>
      </c>
      <c r="L46" s="108" t="s">
        <v>529</v>
      </c>
      <c r="M46" s="109" t="s">
        <v>529</v>
      </c>
    </row>
    <row r="47" spans="2:13" ht="27.75" customHeight="1" x14ac:dyDescent="0.15">
      <c r="B47" s="1280"/>
      <c r="C47" s="1281"/>
      <c r="D47" s="111"/>
      <c r="E47" s="1294" t="s">
        <v>37</v>
      </c>
      <c r="F47" s="1295"/>
      <c r="G47" s="1295"/>
      <c r="H47" s="1296"/>
      <c r="I47" s="107" t="s">
        <v>529</v>
      </c>
      <c r="J47" s="108" t="s">
        <v>529</v>
      </c>
      <c r="K47" s="108" t="s">
        <v>529</v>
      </c>
      <c r="L47" s="108" t="s">
        <v>529</v>
      </c>
      <c r="M47" s="109" t="s">
        <v>529</v>
      </c>
    </row>
    <row r="48" spans="2:13" ht="27.75" customHeight="1" x14ac:dyDescent="0.15">
      <c r="B48" s="1280"/>
      <c r="C48" s="1281"/>
      <c r="D48" s="106"/>
      <c r="E48" s="1284" t="s">
        <v>38</v>
      </c>
      <c r="F48" s="1284"/>
      <c r="G48" s="1284"/>
      <c r="H48" s="1285"/>
      <c r="I48" s="107" t="s">
        <v>529</v>
      </c>
      <c r="J48" s="108" t="s">
        <v>529</v>
      </c>
      <c r="K48" s="108" t="s">
        <v>529</v>
      </c>
      <c r="L48" s="108" t="s">
        <v>529</v>
      </c>
      <c r="M48" s="109" t="s">
        <v>529</v>
      </c>
    </row>
    <row r="49" spans="2:13" ht="27.75" customHeight="1" x14ac:dyDescent="0.15">
      <c r="B49" s="1282"/>
      <c r="C49" s="1283"/>
      <c r="D49" s="106"/>
      <c r="E49" s="1284" t="s">
        <v>39</v>
      </c>
      <c r="F49" s="1284"/>
      <c r="G49" s="1284"/>
      <c r="H49" s="1285"/>
      <c r="I49" s="107" t="s">
        <v>529</v>
      </c>
      <c r="J49" s="108" t="s">
        <v>529</v>
      </c>
      <c r="K49" s="108" t="s">
        <v>529</v>
      </c>
      <c r="L49" s="108" t="s">
        <v>529</v>
      </c>
      <c r="M49" s="109" t="s">
        <v>529</v>
      </c>
    </row>
    <row r="50" spans="2:13" ht="27.75" customHeight="1" x14ac:dyDescent="0.15">
      <c r="B50" s="1278" t="s">
        <v>40</v>
      </c>
      <c r="C50" s="1279"/>
      <c r="D50" s="112"/>
      <c r="E50" s="1284" t="s">
        <v>41</v>
      </c>
      <c r="F50" s="1284"/>
      <c r="G50" s="1284"/>
      <c r="H50" s="1285"/>
      <c r="I50" s="107">
        <v>32917</v>
      </c>
      <c r="J50" s="108">
        <v>33223</v>
      </c>
      <c r="K50" s="108">
        <v>29480</v>
      </c>
      <c r="L50" s="108">
        <v>31822</v>
      </c>
      <c r="M50" s="109">
        <v>31590</v>
      </c>
    </row>
    <row r="51" spans="2:13" ht="27.75" customHeight="1" x14ac:dyDescent="0.15">
      <c r="B51" s="1280"/>
      <c r="C51" s="1281"/>
      <c r="D51" s="106"/>
      <c r="E51" s="1284" t="s">
        <v>42</v>
      </c>
      <c r="F51" s="1284"/>
      <c r="G51" s="1284"/>
      <c r="H51" s="1285"/>
      <c r="I51" s="107">
        <v>35855</v>
      </c>
      <c r="J51" s="108">
        <v>33129</v>
      </c>
      <c r="K51" s="108">
        <v>34174</v>
      </c>
      <c r="L51" s="108">
        <v>35088</v>
      </c>
      <c r="M51" s="109">
        <v>39569</v>
      </c>
    </row>
    <row r="52" spans="2:13" ht="27.75" customHeight="1" x14ac:dyDescent="0.15">
      <c r="B52" s="1282"/>
      <c r="C52" s="1283"/>
      <c r="D52" s="106"/>
      <c r="E52" s="1284" t="s">
        <v>43</v>
      </c>
      <c r="F52" s="1284"/>
      <c r="G52" s="1284"/>
      <c r="H52" s="1285"/>
      <c r="I52" s="107">
        <v>108718</v>
      </c>
      <c r="J52" s="108">
        <v>111241</v>
      </c>
      <c r="K52" s="108">
        <v>113403</v>
      </c>
      <c r="L52" s="108">
        <v>113048</v>
      </c>
      <c r="M52" s="109">
        <v>111960</v>
      </c>
    </row>
    <row r="53" spans="2:13" ht="27.75" customHeight="1" thickBot="1" x14ac:dyDescent="0.2">
      <c r="B53" s="1286" t="s">
        <v>44</v>
      </c>
      <c r="C53" s="1287"/>
      <c r="D53" s="113"/>
      <c r="E53" s="1288" t="s">
        <v>45</v>
      </c>
      <c r="F53" s="1288"/>
      <c r="G53" s="1288"/>
      <c r="H53" s="1289"/>
      <c r="I53" s="114">
        <v>-10152</v>
      </c>
      <c r="J53" s="115">
        <v>-8313</v>
      </c>
      <c r="K53" s="115">
        <v>3997</v>
      </c>
      <c r="L53" s="115">
        <v>1869</v>
      </c>
      <c r="M53" s="116">
        <v>-217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OlswteQ8kPAGYfBx38VFpJ1Qpk2fy5nlLYL6IYNI0yL5vw/2IUnG872nfU8vlI+3etrzzjRZq7A+aU1jZGoSw==" saltValue="NCC770bKLCF4zvVp/Vp5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5" t="s">
        <v>48</v>
      </c>
      <c r="D55" s="1305"/>
      <c r="E55" s="1306"/>
      <c r="F55" s="128">
        <v>12091</v>
      </c>
      <c r="G55" s="128">
        <v>12799</v>
      </c>
      <c r="H55" s="129">
        <v>12614</v>
      </c>
    </row>
    <row r="56" spans="2:8" ht="52.5" customHeight="1" x14ac:dyDescent="0.15">
      <c r="B56" s="130"/>
      <c r="C56" s="1307" t="s">
        <v>49</v>
      </c>
      <c r="D56" s="1307"/>
      <c r="E56" s="1308"/>
      <c r="F56" s="131">
        <v>25</v>
      </c>
      <c r="G56" s="131">
        <v>25</v>
      </c>
      <c r="H56" s="132">
        <v>25</v>
      </c>
    </row>
    <row r="57" spans="2:8" ht="53.25" customHeight="1" x14ac:dyDescent="0.15">
      <c r="B57" s="130"/>
      <c r="C57" s="1309" t="s">
        <v>50</v>
      </c>
      <c r="D57" s="1309"/>
      <c r="E57" s="1310"/>
      <c r="F57" s="133">
        <v>6826</v>
      </c>
      <c r="G57" s="133">
        <v>7627</v>
      </c>
      <c r="H57" s="134">
        <v>8050</v>
      </c>
    </row>
    <row r="58" spans="2:8" ht="45.75" customHeight="1" x14ac:dyDescent="0.15">
      <c r="B58" s="135"/>
      <c r="C58" s="1297" t="s">
        <v>611</v>
      </c>
      <c r="D58" s="1298"/>
      <c r="E58" s="1299"/>
      <c r="F58" s="136">
        <v>3084</v>
      </c>
      <c r="G58" s="136">
        <v>4085</v>
      </c>
      <c r="H58" s="137">
        <v>5086</v>
      </c>
    </row>
    <row r="59" spans="2:8" ht="45.75" customHeight="1" x14ac:dyDescent="0.15">
      <c r="B59" s="135"/>
      <c r="C59" s="1297" t="s">
        <v>612</v>
      </c>
      <c r="D59" s="1298"/>
      <c r="E59" s="1299"/>
      <c r="F59" s="136">
        <v>2041</v>
      </c>
      <c r="G59" s="136">
        <v>1842</v>
      </c>
      <c r="H59" s="137">
        <v>1253</v>
      </c>
    </row>
    <row r="60" spans="2:8" ht="45.75" customHeight="1" x14ac:dyDescent="0.15">
      <c r="B60" s="135"/>
      <c r="C60" s="1297" t="s">
        <v>613</v>
      </c>
      <c r="D60" s="1298"/>
      <c r="E60" s="1299"/>
      <c r="F60" s="136">
        <v>809</v>
      </c>
      <c r="G60" s="136">
        <v>809</v>
      </c>
      <c r="H60" s="137">
        <v>809</v>
      </c>
    </row>
    <row r="61" spans="2:8" ht="45.75" customHeight="1" x14ac:dyDescent="0.15">
      <c r="B61" s="135"/>
      <c r="C61" s="1297" t="s">
        <v>614</v>
      </c>
      <c r="D61" s="1298"/>
      <c r="E61" s="1299"/>
      <c r="F61" s="136">
        <v>130</v>
      </c>
      <c r="G61" s="136">
        <v>127</v>
      </c>
      <c r="H61" s="137">
        <v>126</v>
      </c>
    </row>
    <row r="62" spans="2:8" ht="45.75" customHeight="1" thickBot="1" x14ac:dyDescent="0.2">
      <c r="B62" s="138"/>
      <c r="C62" s="1300" t="s">
        <v>615</v>
      </c>
      <c r="D62" s="1301"/>
      <c r="E62" s="1302"/>
      <c r="F62" s="139">
        <v>123</v>
      </c>
      <c r="G62" s="139">
        <v>123</v>
      </c>
      <c r="H62" s="140">
        <v>123</v>
      </c>
    </row>
    <row r="63" spans="2:8" ht="52.5" customHeight="1" thickBot="1" x14ac:dyDescent="0.2">
      <c r="B63" s="141"/>
      <c r="C63" s="1303" t="s">
        <v>51</v>
      </c>
      <c r="D63" s="1303"/>
      <c r="E63" s="1304"/>
      <c r="F63" s="142">
        <v>18942</v>
      </c>
      <c r="G63" s="142">
        <v>20451</v>
      </c>
      <c r="H63" s="143">
        <v>20690</v>
      </c>
    </row>
    <row r="64" spans="2:8" ht="15" customHeight="1" x14ac:dyDescent="0.15"/>
  </sheetData>
  <sheetProtection algorithmName="SHA-512" hashValue="Py7AOBzgyxugWUhu1uMG4kYESHUa+AFbWPwolvOGwnr4o0+YINsHssWEdV8oQWin72HQVaKiN4vF8zj1QSSrnw==" saltValue="naAwKXS6WH1JQrZl8O+3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2" zoomScale="55" zoomScaleNormal="5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3" t="s">
        <v>623</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5"/>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5"/>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5"/>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5"/>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624</v>
      </c>
    </row>
    <row r="50" spans="1:109" x14ac:dyDescent="0.15">
      <c r="B50" s="395"/>
      <c r="G50" s="1317"/>
      <c r="H50" s="1317"/>
      <c r="I50" s="1317"/>
      <c r="J50" s="1317"/>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570</v>
      </c>
      <c r="BQ50" s="1316"/>
      <c r="BR50" s="1316"/>
      <c r="BS50" s="1316"/>
      <c r="BT50" s="1316"/>
      <c r="BU50" s="1316"/>
      <c r="BV50" s="1316"/>
      <c r="BW50" s="1316"/>
      <c r="BX50" s="1316" t="s">
        <v>571</v>
      </c>
      <c r="BY50" s="1316"/>
      <c r="BZ50" s="1316"/>
      <c r="CA50" s="1316"/>
      <c r="CB50" s="1316"/>
      <c r="CC50" s="1316"/>
      <c r="CD50" s="1316"/>
      <c r="CE50" s="1316"/>
      <c r="CF50" s="1316" t="s">
        <v>572</v>
      </c>
      <c r="CG50" s="1316"/>
      <c r="CH50" s="1316"/>
      <c r="CI50" s="1316"/>
      <c r="CJ50" s="1316"/>
      <c r="CK50" s="1316"/>
      <c r="CL50" s="1316"/>
      <c r="CM50" s="1316"/>
      <c r="CN50" s="1316" t="s">
        <v>573</v>
      </c>
      <c r="CO50" s="1316"/>
      <c r="CP50" s="1316"/>
      <c r="CQ50" s="1316"/>
      <c r="CR50" s="1316"/>
      <c r="CS50" s="1316"/>
      <c r="CT50" s="1316"/>
      <c r="CU50" s="1316"/>
      <c r="CV50" s="1316" t="s">
        <v>574</v>
      </c>
      <c r="CW50" s="1316"/>
      <c r="CX50" s="1316"/>
      <c r="CY50" s="1316"/>
      <c r="CZ50" s="1316"/>
      <c r="DA50" s="1316"/>
      <c r="DB50" s="1316"/>
      <c r="DC50" s="1316"/>
    </row>
    <row r="51" spans="1:109" ht="13.5" customHeight="1" x14ac:dyDescent="0.15">
      <c r="B51" s="395"/>
      <c r="G51" s="1319"/>
      <c r="H51" s="1319"/>
      <c r="I51" s="1332"/>
      <c r="J51" s="1332"/>
      <c r="K51" s="1318"/>
      <c r="L51" s="1318"/>
      <c r="M51" s="1318"/>
      <c r="N51" s="1318"/>
      <c r="AM51" s="404"/>
      <c r="AN51" s="1314" t="s">
        <v>625</v>
      </c>
      <c r="AO51" s="1314"/>
      <c r="AP51" s="1314"/>
      <c r="AQ51" s="1314"/>
      <c r="AR51" s="1314"/>
      <c r="AS51" s="1314"/>
      <c r="AT51" s="1314"/>
      <c r="AU51" s="1314"/>
      <c r="AV51" s="1314"/>
      <c r="AW51" s="1314"/>
      <c r="AX51" s="1314"/>
      <c r="AY51" s="1314"/>
      <c r="AZ51" s="1314"/>
      <c r="BA51" s="1314"/>
      <c r="BB51" s="1314" t="s">
        <v>627</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v>5.2</v>
      </c>
      <c r="CG51" s="1311"/>
      <c r="CH51" s="1311"/>
      <c r="CI51" s="1311"/>
      <c r="CJ51" s="1311"/>
      <c r="CK51" s="1311"/>
      <c r="CL51" s="1311"/>
      <c r="CM51" s="1311"/>
      <c r="CN51" s="1311">
        <v>2.4</v>
      </c>
      <c r="CO51" s="1311"/>
      <c r="CP51" s="1311"/>
      <c r="CQ51" s="1311"/>
      <c r="CR51" s="1311"/>
      <c r="CS51" s="1311"/>
      <c r="CT51" s="1311"/>
      <c r="CU51" s="1311"/>
      <c r="CV51" s="1311"/>
      <c r="CW51" s="1311"/>
      <c r="CX51" s="1311"/>
      <c r="CY51" s="1311"/>
      <c r="CZ51" s="1311"/>
      <c r="DA51" s="1311"/>
      <c r="DB51" s="1311"/>
      <c r="DC51" s="1311"/>
    </row>
    <row r="52" spans="1:109" x14ac:dyDescent="0.15">
      <c r="B52" s="395"/>
      <c r="G52" s="1319"/>
      <c r="H52" s="1319"/>
      <c r="I52" s="1332"/>
      <c r="J52" s="1332"/>
      <c r="K52" s="1318"/>
      <c r="L52" s="1318"/>
      <c r="M52" s="1318"/>
      <c r="N52" s="1318"/>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19"/>
      <c r="H53" s="1319"/>
      <c r="I53" s="1317"/>
      <c r="J53" s="1317"/>
      <c r="K53" s="1318"/>
      <c r="L53" s="1318"/>
      <c r="M53" s="1318"/>
      <c r="N53" s="1318"/>
      <c r="AM53" s="404"/>
      <c r="AN53" s="1314"/>
      <c r="AO53" s="1314"/>
      <c r="AP53" s="1314"/>
      <c r="AQ53" s="1314"/>
      <c r="AR53" s="1314"/>
      <c r="AS53" s="1314"/>
      <c r="AT53" s="1314"/>
      <c r="AU53" s="1314"/>
      <c r="AV53" s="1314"/>
      <c r="AW53" s="1314"/>
      <c r="AX53" s="1314"/>
      <c r="AY53" s="1314"/>
      <c r="AZ53" s="1314"/>
      <c r="BA53" s="1314"/>
      <c r="BB53" s="1314" t="s">
        <v>628</v>
      </c>
      <c r="BC53" s="1314"/>
      <c r="BD53" s="1314"/>
      <c r="BE53" s="1314"/>
      <c r="BF53" s="1314"/>
      <c r="BG53" s="1314"/>
      <c r="BH53" s="1314"/>
      <c r="BI53" s="1314"/>
      <c r="BJ53" s="1314"/>
      <c r="BK53" s="1314"/>
      <c r="BL53" s="1314"/>
      <c r="BM53" s="1314"/>
      <c r="BN53" s="1314"/>
      <c r="BO53" s="1314"/>
      <c r="BP53" s="1311">
        <v>56.9</v>
      </c>
      <c r="BQ53" s="1311"/>
      <c r="BR53" s="1311"/>
      <c r="BS53" s="1311"/>
      <c r="BT53" s="1311"/>
      <c r="BU53" s="1311"/>
      <c r="BV53" s="1311"/>
      <c r="BW53" s="1311"/>
      <c r="BX53" s="1311">
        <v>65.599999999999994</v>
      </c>
      <c r="BY53" s="1311"/>
      <c r="BZ53" s="1311"/>
      <c r="CA53" s="1311"/>
      <c r="CB53" s="1311"/>
      <c r="CC53" s="1311"/>
      <c r="CD53" s="1311"/>
      <c r="CE53" s="1311"/>
      <c r="CF53" s="1311">
        <v>66.599999999999994</v>
      </c>
      <c r="CG53" s="1311"/>
      <c r="CH53" s="1311"/>
      <c r="CI53" s="1311"/>
      <c r="CJ53" s="1311"/>
      <c r="CK53" s="1311"/>
      <c r="CL53" s="1311"/>
      <c r="CM53" s="1311"/>
      <c r="CN53" s="1311">
        <v>66.7</v>
      </c>
      <c r="CO53" s="1311"/>
      <c r="CP53" s="1311"/>
      <c r="CQ53" s="1311"/>
      <c r="CR53" s="1311"/>
      <c r="CS53" s="1311"/>
      <c r="CT53" s="1311"/>
      <c r="CU53" s="1311"/>
      <c r="CV53" s="1311">
        <v>67.3</v>
      </c>
      <c r="CW53" s="1311"/>
      <c r="CX53" s="1311"/>
      <c r="CY53" s="1311"/>
      <c r="CZ53" s="1311"/>
      <c r="DA53" s="1311"/>
      <c r="DB53" s="1311"/>
      <c r="DC53" s="1311"/>
    </row>
    <row r="54" spans="1:109" x14ac:dyDescent="0.15">
      <c r="A54" s="403"/>
      <c r="B54" s="395"/>
      <c r="G54" s="1319"/>
      <c r="H54" s="1319"/>
      <c r="I54" s="1317"/>
      <c r="J54" s="1317"/>
      <c r="K54" s="1318"/>
      <c r="L54" s="1318"/>
      <c r="M54" s="1318"/>
      <c r="N54" s="1318"/>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17"/>
      <c r="H55" s="1317"/>
      <c r="I55" s="1317"/>
      <c r="J55" s="1317"/>
      <c r="K55" s="1318"/>
      <c r="L55" s="1318"/>
      <c r="M55" s="1318"/>
      <c r="N55" s="1318"/>
      <c r="AN55" s="1316" t="s">
        <v>629</v>
      </c>
      <c r="AO55" s="1316"/>
      <c r="AP55" s="1316"/>
      <c r="AQ55" s="1316"/>
      <c r="AR55" s="1316"/>
      <c r="AS55" s="1316"/>
      <c r="AT55" s="1316"/>
      <c r="AU55" s="1316"/>
      <c r="AV55" s="1316"/>
      <c r="AW55" s="1316"/>
      <c r="AX55" s="1316"/>
      <c r="AY55" s="1316"/>
      <c r="AZ55" s="1316"/>
      <c r="BA55" s="1316"/>
      <c r="BB55" s="1314" t="s">
        <v>627</v>
      </c>
      <c r="BC55" s="1314"/>
      <c r="BD55" s="1314"/>
      <c r="BE55" s="1314"/>
      <c r="BF55" s="1314"/>
      <c r="BG55" s="1314"/>
      <c r="BH55" s="1314"/>
      <c r="BI55" s="1314"/>
      <c r="BJ55" s="1314"/>
      <c r="BK55" s="1314"/>
      <c r="BL55" s="1314"/>
      <c r="BM55" s="1314"/>
      <c r="BN55" s="1314"/>
      <c r="BO55" s="1314"/>
      <c r="BP55" s="1311">
        <v>25.4</v>
      </c>
      <c r="BQ55" s="1311"/>
      <c r="BR55" s="1311"/>
      <c r="BS55" s="1311"/>
      <c r="BT55" s="1311"/>
      <c r="BU55" s="1311"/>
      <c r="BV55" s="1311"/>
      <c r="BW55" s="1311"/>
      <c r="BX55" s="1311">
        <v>16.600000000000001</v>
      </c>
      <c r="BY55" s="1311"/>
      <c r="BZ55" s="1311"/>
      <c r="CA55" s="1311"/>
      <c r="CB55" s="1311"/>
      <c r="CC55" s="1311"/>
      <c r="CD55" s="1311"/>
      <c r="CE55" s="1311"/>
      <c r="CF55" s="1311">
        <v>17.399999999999999</v>
      </c>
      <c r="CG55" s="1311"/>
      <c r="CH55" s="1311"/>
      <c r="CI55" s="1311"/>
      <c r="CJ55" s="1311"/>
      <c r="CK55" s="1311"/>
      <c r="CL55" s="1311"/>
      <c r="CM55" s="1311"/>
      <c r="CN55" s="1311">
        <v>12.1</v>
      </c>
      <c r="CO55" s="1311"/>
      <c r="CP55" s="1311"/>
      <c r="CQ55" s="1311"/>
      <c r="CR55" s="1311"/>
      <c r="CS55" s="1311"/>
      <c r="CT55" s="1311"/>
      <c r="CU55" s="1311"/>
      <c r="CV55" s="1311">
        <v>11.2</v>
      </c>
      <c r="CW55" s="1311"/>
      <c r="CX55" s="1311"/>
      <c r="CY55" s="1311"/>
      <c r="CZ55" s="1311"/>
      <c r="DA55" s="1311"/>
      <c r="DB55" s="1311"/>
      <c r="DC55" s="1311"/>
    </row>
    <row r="56" spans="1:109" x14ac:dyDescent="0.15">
      <c r="A56" s="403"/>
      <c r="B56" s="395"/>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17"/>
      <c r="H57" s="1317"/>
      <c r="I57" s="1312"/>
      <c r="J57" s="1312"/>
      <c r="K57" s="1318"/>
      <c r="L57" s="1318"/>
      <c r="M57" s="1318"/>
      <c r="N57" s="1318"/>
      <c r="AM57" s="388"/>
      <c r="AN57" s="1316"/>
      <c r="AO57" s="1316"/>
      <c r="AP57" s="1316"/>
      <c r="AQ57" s="1316"/>
      <c r="AR57" s="1316"/>
      <c r="AS57" s="1316"/>
      <c r="AT57" s="1316"/>
      <c r="AU57" s="1316"/>
      <c r="AV57" s="1316"/>
      <c r="AW57" s="1316"/>
      <c r="AX57" s="1316"/>
      <c r="AY57" s="1316"/>
      <c r="AZ57" s="1316"/>
      <c r="BA57" s="1316"/>
      <c r="BB57" s="1314" t="s">
        <v>628</v>
      </c>
      <c r="BC57" s="1314"/>
      <c r="BD57" s="1314"/>
      <c r="BE57" s="1314"/>
      <c r="BF57" s="1314"/>
      <c r="BG57" s="1314"/>
      <c r="BH57" s="1314"/>
      <c r="BI57" s="1314"/>
      <c r="BJ57" s="1314"/>
      <c r="BK57" s="1314"/>
      <c r="BL57" s="1314"/>
      <c r="BM57" s="1314"/>
      <c r="BN57" s="1314"/>
      <c r="BO57" s="1314"/>
      <c r="BP57" s="1311">
        <v>52.6</v>
      </c>
      <c r="BQ57" s="1311"/>
      <c r="BR57" s="1311"/>
      <c r="BS57" s="1311"/>
      <c r="BT57" s="1311"/>
      <c r="BU57" s="1311"/>
      <c r="BV57" s="1311"/>
      <c r="BW57" s="1311"/>
      <c r="BX57" s="1311">
        <v>58.6</v>
      </c>
      <c r="BY57" s="1311"/>
      <c r="BZ57" s="1311"/>
      <c r="CA57" s="1311"/>
      <c r="CB57" s="1311"/>
      <c r="CC57" s="1311"/>
      <c r="CD57" s="1311"/>
      <c r="CE57" s="1311"/>
      <c r="CF57" s="1311">
        <v>58.9</v>
      </c>
      <c r="CG57" s="1311"/>
      <c r="CH57" s="1311"/>
      <c r="CI57" s="1311"/>
      <c r="CJ57" s="1311"/>
      <c r="CK57" s="1311"/>
      <c r="CL57" s="1311"/>
      <c r="CM57" s="1311"/>
      <c r="CN57" s="1311">
        <v>59.4</v>
      </c>
      <c r="CO57" s="1311"/>
      <c r="CP57" s="1311"/>
      <c r="CQ57" s="1311"/>
      <c r="CR57" s="1311"/>
      <c r="CS57" s="1311"/>
      <c r="CT57" s="1311"/>
      <c r="CU57" s="1311"/>
      <c r="CV57" s="1311">
        <v>60.4</v>
      </c>
      <c r="CW57" s="1311"/>
      <c r="CX57" s="1311"/>
      <c r="CY57" s="1311"/>
      <c r="CZ57" s="1311"/>
      <c r="DA57" s="1311"/>
      <c r="DB57" s="1311"/>
      <c r="DC57" s="1311"/>
      <c r="DD57" s="408"/>
      <c r="DE57" s="407"/>
    </row>
    <row r="58" spans="1:109" s="403" customFormat="1" x14ac:dyDescent="0.15">
      <c r="A58" s="388"/>
      <c r="B58" s="407"/>
      <c r="G58" s="1317"/>
      <c r="H58" s="1317"/>
      <c r="I58" s="1312"/>
      <c r="J58" s="1312"/>
      <c r="K58" s="1318"/>
      <c r="L58" s="1318"/>
      <c r="M58" s="1318"/>
      <c r="N58" s="1318"/>
      <c r="AM58" s="388"/>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630</v>
      </c>
    </row>
    <row r="64" spans="1:109" x14ac:dyDescent="0.15">
      <c r="B64" s="395"/>
      <c r="G64" s="402"/>
      <c r="I64" s="415"/>
      <c r="J64" s="415"/>
      <c r="K64" s="415"/>
      <c r="L64" s="415"/>
      <c r="M64" s="415"/>
      <c r="N64" s="416"/>
      <c r="AM64" s="402"/>
      <c r="AN64" s="402" t="s">
        <v>622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3" t="s">
        <v>631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5"/>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5"/>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5"/>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5"/>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624</v>
      </c>
    </row>
    <row r="72" spans="2:107" x14ac:dyDescent="0.15">
      <c r="B72" s="395"/>
      <c r="G72" s="1317"/>
      <c r="H72" s="1317"/>
      <c r="I72" s="1317"/>
      <c r="J72" s="1317"/>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570</v>
      </c>
      <c r="BQ72" s="1316"/>
      <c r="BR72" s="1316"/>
      <c r="BS72" s="1316"/>
      <c r="BT72" s="1316"/>
      <c r="BU72" s="1316"/>
      <c r="BV72" s="1316"/>
      <c r="BW72" s="1316"/>
      <c r="BX72" s="1316" t="s">
        <v>571</v>
      </c>
      <c r="BY72" s="1316"/>
      <c r="BZ72" s="1316"/>
      <c r="CA72" s="1316"/>
      <c r="CB72" s="1316"/>
      <c r="CC72" s="1316"/>
      <c r="CD72" s="1316"/>
      <c r="CE72" s="1316"/>
      <c r="CF72" s="1316" t="s">
        <v>572</v>
      </c>
      <c r="CG72" s="1316"/>
      <c r="CH72" s="1316"/>
      <c r="CI72" s="1316"/>
      <c r="CJ72" s="1316"/>
      <c r="CK72" s="1316"/>
      <c r="CL72" s="1316"/>
      <c r="CM72" s="1316"/>
      <c r="CN72" s="1316" t="s">
        <v>573</v>
      </c>
      <c r="CO72" s="1316"/>
      <c r="CP72" s="1316"/>
      <c r="CQ72" s="1316"/>
      <c r="CR72" s="1316"/>
      <c r="CS72" s="1316"/>
      <c r="CT72" s="1316"/>
      <c r="CU72" s="1316"/>
      <c r="CV72" s="1316" t="s">
        <v>574</v>
      </c>
      <c r="CW72" s="1316"/>
      <c r="CX72" s="1316"/>
      <c r="CY72" s="1316"/>
      <c r="CZ72" s="1316"/>
      <c r="DA72" s="1316"/>
      <c r="DB72" s="1316"/>
      <c r="DC72" s="1316"/>
    </row>
    <row r="73" spans="2:107" x14ac:dyDescent="0.15">
      <c r="B73" s="395"/>
      <c r="G73" s="1319"/>
      <c r="H73" s="1319"/>
      <c r="I73" s="1319"/>
      <c r="J73" s="1319"/>
      <c r="K73" s="1315"/>
      <c r="L73" s="1315"/>
      <c r="M73" s="1315"/>
      <c r="N73" s="1315"/>
      <c r="AM73" s="404"/>
      <c r="AN73" s="1314" t="s">
        <v>625</v>
      </c>
      <c r="AO73" s="1314"/>
      <c r="AP73" s="1314"/>
      <c r="AQ73" s="1314"/>
      <c r="AR73" s="1314"/>
      <c r="AS73" s="1314"/>
      <c r="AT73" s="1314"/>
      <c r="AU73" s="1314"/>
      <c r="AV73" s="1314"/>
      <c r="AW73" s="1314"/>
      <c r="AX73" s="1314"/>
      <c r="AY73" s="1314"/>
      <c r="AZ73" s="1314"/>
      <c r="BA73" s="1314"/>
      <c r="BB73" s="1314" t="s">
        <v>626</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v>5.2</v>
      </c>
      <c r="CG73" s="1311"/>
      <c r="CH73" s="1311"/>
      <c r="CI73" s="1311"/>
      <c r="CJ73" s="1311"/>
      <c r="CK73" s="1311"/>
      <c r="CL73" s="1311"/>
      <c r="CM73" s="1311"/>
      <c r="CN73" s="1311">
        <v>2.4</v>
      </c>
      <c r="CO73" s="1311"/>
      <c r="CP73" s="1311"/>
      <c r="CQ73" s="1311"/>
      <c r="CR73" s="1311"/>
      <c r="CS73" s="1311"/>
      <c r="CT73" s="1311"/>
      <c r="CU73" s="1311"/>
      <c r="CV73" s="1311"/>
      <c r="CW73" s="1311"/>
      <c r="CX73" s="1311"/>
      <c r="CY73" s="1311"/>
      <c r="CZ73" s="1311"/>
      <c r="DA73" s="1311"/>
      <c r="DB73" s="1311"/>
      <c r="DC73" s="1311"/>
    </row>
    <row r="74" spans="2:107" x14ac:dyDescent="0.15">
      <c r="B74" s="395"/>
      <c r="G74" s="1319"/>
      <c r="H74" s="1319"/>
      <c r="I74" s="1319"/>
      <c r="J74" s="1319"/>
      <c r="K74" s="1315"/>
      <c r="L74" s="1315"/>
      <c r="M74" s="1315"/>
      <c r="N74" s="1315"/>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19"/>
      <c r="H75" s="1319"/>
      <c r="I75" s="1317"/>
      <c r="J75" s="1317"/>
      <c r="K75" s="1318"/>
      <c r="L75" s="1318"/>
      <c r="M75" s="1318"/>
      <c r="N75" s="1318"/>
      <c r="AM75" s="404"/>
      <c r="AN75" s="1314"/>
      <c r="AO75" s="1314"/>
      <c r="AP75" s="1314"/>
      <c r="AQ75" s="1314"/>
      <c r="AR75" s="1314"/>
      <c r="AS75" s="1314"/>
      <c r="AT75" s="1314"/>
      <c r="AU75" s="1314"/>
      <c r="AV75" s="1314"/>
      <c r="AW75" s="1314"/>
      <c r="AX75" s="1314"/>
      <c r="AY75" s="1314"/>
      <c r="AZ75" s="1314"/>
      <c r="BA75" s="1314"/>
      <c r="BB75" s="1314" t="s">
        <v>632</v>
      </c>
      <c r="BC75" s="1314"/>
      <c r="BD75" s="1314"/>
      <c r="BE75" s="1314"/>
      <c r="BF75" s="1314"/>
      <c r="BG75" s="1314"/>
      <c r="BH75" s="1314"/>
      <c r="BI75" s="1314"/>
      <c r="BJ75" s="1314"/>
      <c r="BK75" s="1314"/>
      <c r="BL75" s="1314"/>
      <c r="BM75" s="1314"/>
      <c r="BN75" s="1314"/>
      <c r="BO75" s="1314"/>
      <c r="BP75" s="1311">
        <v>0.2</v>
      </c>
      <c r="BQ75" s="1311"/>
      <c r="BR75" s="1311"/>
      <c r="BS75" s="1311"/>
      <c r="BT75" s="1311"/>
      <c r="BU75" s="1311"/>
      <c r="BV75" s="1311"/>
      <c r="BW75" s="1311"/>
      <c r="BX75" s="1311">
        <v>0.9</v>
      </c>
      <c r="BY75" s="1311"/>
      <c r="BZ75" s="1311"/>
      <c r="CA75" s="1311"/>
      <c r="CB75" s="1311"/>
      <c r="CC75" s="1311"/>
      <c r="CD75" s="1311"/>
      <c r="CE75" s="1311"/>
      <c r="CF75" s="1311">
        <v>0.9</v>
      </c>
      <c r="CG75" s="1311"/>
      <c r="CH75" s="1311"/>
      <c r="CI75" s="1311"/>
      <c r="CJ75" s="1311"/>
      <c r="CK75" s="1311"/>
      <c r="CL75" s="1311"/>
      <c r="CM75" s="1311"/>
      <c r="CN75" s="1311">
        <v>1</v>
      </c>
      <c r="CO75" s="1311"/>
      <c r="CP75" s="1311"/>
      <c r="CQ75" s="1311"/>
      <c r="CR75" s="1311"/>
      <c r="CS75" s="1311"/>
      <c r="CT75" s="1311"/>
      <c r="CU75" s="1311"/>
      <c r="CV75" s="1311">
        <v>0.6</v>
      </c>
      <c r="CW75" s="1311"/>
      <c r="CX75" s="1311"/>
      <c r="CY75" s="1311"/>
      <c r="CZ75" s="1311"/>
      <c r="DA75" s="1311"/>
      <c r="DB75" s="1311"/>
      <c r="DC75" s="1311"/>
    </row>
    <row r="76" spans="2:107" x14ac:dyDescent="0.15">
      <c r="B76" s="395"/>
      <c r="G76" s="1319"/>
      <c r="H76" s="1319"/>
      <c r="I76" s="1317"/>
      <c r="J76" s="1317"/>
      <c r="K76" s="1318"/>
      <c r="L76" s="1318"/>
      <c r="M76" s="1318"/>
      <c r="N76" s="1318"/>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17"/>
      <c r="H77" s="1317"/>
      <c r="I77" s="1317"/>
      <c r="J77" s="1317"/>
      <c r="K77" s="1315"/>
      <c r="L77" s="1315"/>
      <c r="M77" s="1315"/>
      <c r="N77" s="1315"/>
      <c r="AN77" s="1316" t="s">
        <v>633</v>
      </c>
      <c r="AO77" s="1316"/>
      <c r="AP77" s="1316"/>
      <c r="AQ77" s="1316"/>
      <c r="AR77" s="1316"/>
      <c r="AS77" s="1316"/>
      <c r="AT77" s="1316"/>
      <c r="AU77" s="1316"/>
      <c r="AV77" s="1316"/>
      <c r="AW77" s="1316"/>
      <c r="AX77" s="1316"/>
      <c r="AY77" s="1316"/>
      <c r="AZ77" s="1316"/>
      <c r="BA77" s="1316"/>
      <c r="BB77" s="1314" t="s">
        <v>627</v>
      </c>
      <c r="BC77" s="1314"/>
      <c r="BD77" s="1314"/>
      <c r="BE77" s="1314"/>
      <c r="BF77" s="1314"/>
      <c r="BG77" s="1314"/>
      <c r="BH77" s="1314"/>
      <c r="BI77" s="1314"/>
      <c r="BJ77" s="1314"/>
      <c r="BK77" s="1314"/>
      <c r="BL77" s="1314"/>
      <c r="BM77" s="1314"/>
      <c r="BN77" s="1314"/>
      <c r="BO77" s="1314"/>
      <c r="BP77" s="1311">
        <v>25.4</v>
      </c>
      <c r="BQ77" s="1311"/>
      <c r="BR77" s="1311"/>
      <c r="BS77" s="1311"/>
      <c r="BT77" s="1311"/>
      <c r="BU77" s="1311"/>
      <c r="BV77" s="1311"/>
      <c r="BW77" s="1311"/>
      <c r="BX77" s="1311">
        <v>16.600000000000001</v>
      </c>
      <c r="BY77" s="1311"/>
      <c r="BZ77" s="1311"/>
      <c r="CA77" s="1311"/>
      <c r="CB77" s="1311"/>
      <c r="CC77" s="1311"/>
      <c r="CD77" s="1311"/>
      <c r="CE77" s="1311"/>
      <c r="CF77" s="1311">
        <v>17.399999999999999</v>
      </c>
      <c r="CG77" s="1311"/>
      <c r="CH77" s="1311"/>
      <c r="CI77" s="1311"/>
      <c r="CJ77" s="1311"/>
      <c r="CK77" s="1311"/>
      <c r="CL77" s="1311"/>
      <c r="CM77" s="1311"/>
      <c r="CN77" s="1311">
        <v>12.1</v>
      </c>
      <c r="CO77" s="1311"/>
      <c r="CP77" s="1311"/>
      <c r="CQ77" s="1311"/>
      <c r="CR77" s="1311"/>
      <c r="CS77" s="1311"/>
      <c r="CT77" s="1311"/>
      <c r="CU77" s="1311"/>
      <c r="CV77" s="1311">
        <v>11.2</v>
      </c>
      <c r="CW77" s="1311"/>
      <c r="CX77" s="1311"/>
      <c r="CY77" s="1311"/>
      <c r="CZ77" s="1311"/>
      <c r="DA77" s="1311"/>
      <c r="DB77" s="1311"/>
      <c r="DC77" s="1311"/>
    </row>
    <row r="78" spans="2:107" x14ac:dyDescent="0.15">
      <c r="B78" s="395"/>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632</v>
      </c>
      <c r="BC79" s="1314"/>
      <c r="BD79" s="1314"/>
      <c r="BE79" s="1314"/>
      <c r="BF79" s="1314"/>
      <c r="BG79" s="1314"/>
      <c r="BH79" s="1314"/>
      <c r="BI79" s="1314"/>
      <c r="BJ79" s="1314"/>
      <c r="BK79" s="1314"/>
      <c r="BL79" s="1314"/>
      <c r="BM79" s="1314"/>
      <c r="BN79" s="1314"/>
      <c r="BO79" s="1314"/>
      <c r="BP79" s="1311">
        <v>4.8</v>
      </c>
      <c r="BQ79" s="1311"/>
      <c r="BR79" s="1311"/>
      <c r="BS79" s="1311"/>
      <c r="BT79" s="1311"/>
      <c r="BU79" s="1311"/>
      <c r="BV79" s="1311"/>
      <c r="BW79" s="1311"/>
      <c r="BX79" s="1311">
        <v>3.6</v>
      </c>
      <c r="BY79" s="1311"/>
      <c r="BZ79" s="1311"/>
      <c r="CA79" s="1311"/>
      <c r="CB79" s="1311"/>
      <c r="CC79" s="1311"/>
      <c r="CD79" s="1311"/>
      <c r="CE79" s="1311"/>
      <c r="CF79" s="1311">
        <v>3.6</v>
      </c>
      <c r="CG79" s="1311"/>
      <c r="CH79" s="1311"/>
      <c r="CI79" s="1311"/>
      <c r="CJ79" s="1311"/>
      <c r="CK79" s="1311"/>
      <c r="CL79" s="1311"/>
      <c r="CM79" s="1311"/>
      <c r="CN79" s="1311">
        <v>3.5</v>
      </c>
      <c r="CO79" s="1311"/>
      <c r="CP79" s="1311"/>
      <c r="CQ79" s="1311"/>
      <c r="CR79" s="1311"/>
      <c r="CS79" s="1311"/>
      <c r="CT79" s="1311"/>
      <c r="CU79" s="1311"/>
      <c r="CV79" s="1311">
        <v>3.5</v>
      </c>
      <c r="CW79" s="1311"/>
      <c r="CX79" s="1311"/>
      <c r="CY79" s="1311"/>
      <c r="CZ79" s="1311"/>
      <c r="DA79" s="1311"/>
      <c r="DB79" s="1311"/>
      <c r="DC79" s="1311"/>
    </row>
    <row r="80" spans="2:107" x14ac:dyDescent="0.15">
      <c r="B80" s="395"/>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opJjaUAA8hap+ObFLS4MPhYsBgNBykptTfoTXtYkanscas/1i5DANTfN56Kj54g79XAUsofXeac6XmCWUzETw==" saltValue="AvYeEpSlA5yuImnrMLaoU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0" zoomScale="40" zoomScaleNormal="4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634</v>
      </c>
    </row>
  </sheetData>
  <sheetProtection algorithmName="SHA-512" hashValue="NNnZp46salUR48iqvtnT8bmZTqKhhLOGBIRHQtgp8D0Szn8sslApjyH/XE6aphINmmJNFNekJTlYpgOzwXrqTA==" saltValue="hzoxgqfHLw2k9CJYsihyag=="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516</v>
      </c>
    </row>
  </sheetData>
  <sheetProtection algorithmName="SHA-512" hashValue="0vbZ20dOOYu9kHPhqFrVdbjIWm/HmnVTLu1Eh5NXanN1ZtRqLe7p5XIG/1pPkOWnme+45/bHnlQIADwu99BsRw==" saltValue="/3MyCfFWuu9FYnDGOPAwxA=="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31280</v>
      </c>
      <c r="E3" s="162"/>
      <c r="F3" s="163">
        <v>39951</v>
      </c>
      <c r="G3" s="164"/>
      <c r="H3" s="165"/>
    </row>
    <row r="4" spans="1:8" x14ac:dyDescent="0.15">
      <c r="A4" s="166"/>
      <c r="B4" s="167"/>
      <c r="C4" s="168"/>
      <c r="D4" s="169">
        <v>18247</v>
      </c>
      <c r="E4" s="170"/>
      <c r="F4" s="171">
        <v>22555</v>
      </c>
      <c r="G4" s="172"/>
      <c r="H4" s="173"/>
    </row>
    <row r="5" spans="1:8" x14ac:dyDescent="0.15">
      <c r="A5" s="154" t="s">
        <v>562</v>
      </c>
      <c r="B5" s="159"/>
      <c r="C5" s="160"/>
      <c r="D5" s="161">
        <v>43228</v>
      </c>
      <c r="E5" s="162"/>
      <c r="F5" s="163">
        <v>39893</v>
      </c>
      <c r="G5" s="164"/>
      <c r="H5" s="165"/>
    </row>
    <row r="6" spans="1:8" x14ac:dyDescent="0.15">
      <c r="A6" s="166"/>
      <c r="B6" s="167"/>
      <c r="C6" s="168"/>
      <c r="D6" s="169">
        <v>29162</v>
      </c>
      <c r="E6" s="170"/>
      <c r="F6" s="171">
        <v>26170</v>
      </c>
      <c r="G6" s="172"/>
      <c r="H6" s="173"/>
    </row>
    <row r="7" spans="1:8" x14ac:dyDescent="0.15">
      <c r="A7" s="154" t="s">
        <v>563</v>
      </c>
      <c r="B7" s="159"/>
      <c r="C7" s="160"/>
      <c r="D7" s="161">
        <v>26709</v>
      </c>
      <c r="E7" s="162"/>
      <c r="F7" s="163">
        <v>41080</v>
      </c>
      <c r="G7" s="164"/>
      <c r="H7" s="165"/>
    </row>
    <row r="8" spans="1:8" x14ac:dyDescent="0.15">
      <c r="A8" s="166"/>
      <c r="B8" s="167"/>
      <c r="C8" s="168"/>
      <c r="D8" s="169">
        <v>19117</v>
      </c>
      <c r="E8" s="170"/>
      <c r="F8" s="171">
        <v>27265</v>
      </c>
      <c r="G8" s="172"/>
      <c r="H8" s="173"/>
    </row>
    <row r="9" spans="1:8" x14ac:dyDescent="0.15">
      <c r="A9" s="154" t="s">
        <v>564</v>
      </c>
      <c r="B9" s="159"/>
      <c r="C9" s="160"/>
      <c r="D9" s="161">
        <v>23141</v>
      </c>
      <c r="E9" s="162"/>
      <c r="F9" s="163">
        <v>33173</v>
      </c>
      <c r="G9" s="164"/>
      <c r="H9" s="165"/>
    </row>
    <row r="10" spans="1:8" x14ac:dyDescent="0.15">
      <c r="A10" s="166"/>
      <c r="B10" s="167"/>
      <c r="C10" s="168"/>
      <c r="D10" s="169">
        <v>15383</v>
      </c>
      <c r="E10" s="170"/>
      <c r="F10" s="171">
        <v>20353</v>
      </c>
      <c r="G10" s="172"/>
      <c r="H10" s="173"/>
    </row>
    <row r="11" spans="1:8" x14ac:dyDescent="0.15">
      <c r="A11" s="154" t="s">
        <v>565</v>
      </c>
      <c r="B11" s="159"/>
      <c r="C11" s="160"/>
      <c r="D11" s="161">
        <v>22793</v>
      </c>
      <c r="E11" s="162"/>
      <c r="F11" s="163">
        <v>37644</v>
      </c>
      <c r="G11" s="164"/>
      <c r="H11" s="165"/>
    </row>
    <row r="12" spans="1:8" x14ac:dyDescent="0.15">
      <c r="A12" s="166"/>
      <c r="B12" s="167"/>
      <c r="C12" s="174"/>
      <c r="D12" s="169">
        <v>15427</v>
      </c>
      <c r="E12" s="170"/>
      <c r="F12" s="171">
        <v>24939</v>
      </c>
      <c r="G12" s="172"/>
      <c r="H12" s="173"/>
    </row>
    <row r="13" spans="1:8" x14ac:dyDescent="0.15">
      <c r="A13" s="154"/>
      <c r="B13" s="159"/>
      <c r="C13" s="175"/>
      <c r="D13" s="176">
        <v>29430</v>
      </c>
      <c r="E13" s="177"/>
      <c r="F13" s="178">
        <v>38348</v>
      </c>
      <c r="G13" s="179"/>
      <c r="H13" s="165"/>
    </row>
    <row r="14" spans="1:8" x14ac:dyDescent="0.15">
      <c r="A14" s="166"/>
      <c r="B14" s="167"/>
      <c r="C14" s="168"/>
      <c r="D14" s="169">
        <v>19467</v>
      </c>
      <c r="E14" s="170"/>
      <c r="F14" s="171">
        <v>24256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8.5399999999999991</v>
      </c>
      <c r="C19" s="180">
        <f>ROUND(VALUE(SUBSTITUTE(実質収支比率等に係る経年分析!G$48,"▲","-")),2)</f>
        <v>6.81</v>
      </c>
      <c r="D19" s="180">
        <f>ROUND(VALUE(SUBSTITUTE(実質収支比率等に係る経年分析!H$48,"▲","-")),2)</f>
        <v>7.58</v>
      </c>
      <c r="E19" s="180">
        <f>ROUND(VALUE(SUBSTITUTE(実質収支比率等に係る経年分析!I$48,"▲","-")),2)</f>
        <v>6.47</v>
      </c>
      <c r="F19" s="180">
        <f>ROUND(VALUE(SUBSTITUTE(実質収支比率等に係る経年分析!J$48,"▲","-")),2)</f>
        <v>6.6</v>
      </c>
    </row>
    <row r="20" spans="1:11" x14ac:dyDescent="0.15">
      <c r="A20" s="180" t="s">
        <v>55</v>
      </c>
      <c r="B20" s="180">
        <f>ROUND(VALUE(SUBSTITUTE(実質収支比率等に係る経年分析!F$47,"▲","-")),2)</f>
        <v>16.149999999999999</v>
      </c>
      <c r="C20" s="180">
        <f>ROUND(VALUE(SUBSTITUTE(実質収支比率等に係る経年分析!G$47,"▲","-")),2)</f>
        <v>16.829999999999998</v>
      </c>
      <c r="D20" s="180">
        <f>ROUND(VALUE(SUBSTITUTE(実質収支比率等に係る経年分析!H$47,"▲","-")),2)</f>
        <v>14.1</v>
      </c>
      <c r="E20" s="180">
        <f>ROUND(VALUE(SUBSTITUTE(実質収支比率等に係る経年分析!I$47,"▲","-")),2)</f>
        <v>14.77</v>
      </c>
      <c r="F20" s="180">
        <f>ROUND(VALUE(SUBSTITUTE(実質収支比率等に係る経年分析!J$47,"▲","-")),2)</f>
        <v>14.44</v>
      </c>
    </row>
    <row r="21" spans="1:11" x14ac:dyDescent="0.15">
      <c r="A21" s="180" t="s">
        <v>56</v>
      </c>
      <c r="B21" s="180">
        <f>IF(ISNUMBER(VALUE(SUBSTITUTE(実質収支比率等に係る経年分析!F$49,"▲","-"))),ROUND(VALUE(SUBSTITUTE(実質収支比率等に係る経年分析!F$49,"▲","-")),2),NA())</f>
        <v>4.62</v>
      </c>
      <c r="C21" s="180">
        <f>IF(ISNUMBER(VALUE(SUBSTITUTE(実質収支比率等に係る経年分析!G$49,"▲","-"))),ROUND(VALUE(SUBSTITUTE(実質収支比率等に係る経年分析!G$49,"▲","-")),2),NA())</f>
        <v>-0.88</v>
      </c>
      <c r="D21" s="180">
        <f>IF(ISNUMBER(VALUE(SUBSTITUTE(実質収支比率等に係る経年分析!H$49,"▲","-"))),ROUND(VALUE(SUBSTITUTE(実質収支比率等に係る経年分析!H$49,"▲","-")),2),NA())</f>
        <v>-1.66</v>
      </c>
      <c r="E21" s="180">
        <f>IF(ISNUMBER(VALUE(SUBSTITUTE(実質収支比率等に係る経年分析!I$49,"▲","-"))),ROUND(VALUE(SUBSTITUTE(実質収支比率等に係る経年分析!I$49,"▲","-")),2),NA())</f>
        <v>-0.22</v>
      </c>
      <c r="F21" s="180">
        <f>IF(ISNUMBER(VALUE(SUBSTITUTE(実質収支比率等に係る経年分析!J$49,"▲","-"))),ROUND(VALUE(SUBSTITUTE(実質収支比率等に係る経年分析!J$49,"▲","-")),2),NA())</f>
        <v>-0.03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3.44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2.95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3.65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2.02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1.1200000000000001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1.1399999999999999</v>
      </c>
    </row>
    <row r="33" spans="1:16" x14ac:dyDescent="0.15">
      <c r="A33" s="181" t="str">
        <f>IF(連結実質赤字比率に係る赤字・黒字の構成分析!C$37="",NA(),連結実質赤字比率に係る赤字・黒字の構成分析!C$37)</f>
        <v>松戸競輪特別会計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1.1399999999999999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1.66</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1.82</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4.8099999999999996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8.5299999999999994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11776</v>
      </c>
      <c r="E42" s="182"/>
      <c r="F42" s="182"/>
      <c r="G42" s="182">
        <f>'実質公債費比率（分子）の構造'!L$52</f>
        <v>11578</v>
      </c>
      <c r="H42" s="182"/>
      <c r="I42" s="182"/>
      <c r="J42" s="182">
        <f>'実質公債費比率（分子）の構造'!M$52</f>
        <v>12625</v>
      </c>
      <c r="K42" s="182"/>
      <c r="L42" s="182"/>
      <c r="M42" s="182">
        <f>'実質公債費比率（分子）の構造'!N$52</f>
        <v>12575</v>
      </c>
      <c r="N42" s="182"/>
      <c r="O42" s="182"/>
      <c r="P42" s="182">
        <f>'実質公債費比率（分子）の構造'!O$52</f>
        <v>12803</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291</v>
      </c>
      <c r="C44" s="182"/>
      <c r="D44" s="182"/>
      <c r="E44" s="182">
        <f>'実質公債費比率（分子）の構造'!L$50</f>
        <v>1674</v>
      </c>
      <c r="F44" s="182"/>
      <c r="G44" s="182"/>
      <c r="H44" s="182">
        <f>'実質公債費比率（分子）の構造'!M$50</f>
        <v>442</v>
      </c>
      <c r="I44" s="182"/>
      <c r="J44" s="182"/>
      <c r="K44" s="182">
        <f>'実質公債費比率（分子）の構造'!N$50</f>
        <v>213</v>
      </c>
      <c r="L44" s="182"/>
      <c r="M44" s="182"/>
      <c r="N44" s="182">
        <f>'実質公債費比率（分子）の構造'!O$50</f>
        <v>194</v>
      </c>
      <c r="O44" s="182"/>
      <c r="P44" s="182"/>
    </row>
    <row r="45" spans="1:16" x14ac:dyDescent="0.15">
      <c r="A45" s="182" t="s">
        <v>65</v>
      </c>
      <c r="B45" s="182">
        <f>'実質公債費比率（分子）の構造'!K$49</f>
        <v>2</v>
      </c>
      <c r="C45" s="182"/>
      <c r="D45" s="182"/>
      <c r="E45" s="182">
        <f>'実質公債費比率（分子）の構造'!L$49</f>
        <v>1</v>
      </c>
      <c r="F45" s="182"/>
      <c r="G45" s="182"/>
      <c r="H45" s="182">
        <f>'実質公債費比率（分子）の構造'!M$49</f>
        <v>1</v>
      </c>
      <c r="I45" s="182"/>
      <c r="J45" s="182"/>
      <c r="K45" s="182">
        <f>'実質公債費比率（分子）の構造'!N$49</f>
        <v>0</v>
      </c>
      <c r="L45" s="182"/>
      <c r="M45" s="182"/>
      <c r="N45" s="182" t="str">
        <f>'実質公債費比率（分子）の構造'!O$49</f>
        <v>-</v>
      </c>
      <c r="O45" s="182"/>
      <c r="P45" s="182"/>
    </row>
    <row r="46" spans="1:16" x14ac:dyDescent="0.15">
      <c r="A46" s="182" t="s">
        <v>66</v>
      </c>
      <c r="B46" s="182">
        <f>'実質公債費比率（分子）の構造'!K$48</f>
        <v>3150</v>
      </c>
      <c r="C46" s="182"/>
      <c r="D46" s="182"/>
      <c r="E46" s="182">
        <f>'実質公債費比率（分子）の構造'!L$48</f>
        <v>3134</v>
      </c>
      <c r="F46" s="182"/>
      <c r="G46" s="182"/>
      <c r="H46" s="182">
        <f>'実質公債費比率（分子）の構造'!M$48</f>
        <v>3428</v>
      </c>
      <c r="I46" s="182"/>
      <c r="J46" s="182"/>
      <c r="K46" s="182">
        <f>'実質公債費比率（分子）の構造'!N$48</f>
        <v>3448</v>
      </c>
      <c r="L46" s="182"/>
      <c r="M46" s="182"/>
      <c r="N46" s="182">
        <f>'実質公債費比率（分子）の構造'!O$48</f>
        <v>3996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8253</v>
      </c>
      <c r="C49" s="182"/>
      <c r="D49" s="182"/>
      <c r="E49" s="182">
        <f>'実質公債費比率（分子）の構造'!L$45</f>
        <v>8782</v>
      </c>
      <c r="F49" s="182"/>
      <c r="G49" s="182"/>
      <c r="H49" s="182">
        <f>'実質公債費比率（分子）の構造'!M$45</f>
        <v>9037</v>
      </c>
      <c r="I49" s="182"/>
      <c r="J49" s="182"/>
      <c r="K49" s="182">
        <f>'実質公債費比率（分子）の構造'!N$45</f>
        <v>9119</v>
      </c>
      <c r="L49" s="182"/>
      <c r="M49" s="182"/>
      <c r="N49" s="182">
        <f>'実質公債費比率（分子）の構造'!O$45</f>
        <v>9603</v>
      </c>
      <c r="O49" s="182"/>
      <c r="P49" s="182"/>
    </row>
    <row r="50" spans="1:16" x14ac:dyDescent="0.15">
      <c r="A50" s="182" t="s">
        <v>70</v>
      </c>
      <c r="B50" s="182" t="e">
        <f>NA()</f>
        <v>#N/A</v>
      </c>
      <c r="C50" s="182">
        <f>IF(ISNUMBER('実質公債費比率（分子）の構造'!K$53),'実質公債費比率（分子）の構造'!K$53,NA())</f>
        <v>-80</v>
      </c>
      <c r="D50" s="182" t="e">
        <f>NA()</f>
        <v>#N/A</v>
      </c>
      <c r="E50" s="182" t="e">
        <f>NA()</f>
        <v>#N/A</v>
      </c>
      <c r="F50" s="182">
        <f>IF(ISNUMBER('実質公債費比率（分子）の構造'!L$53),'実質公債費比率（分子）の構造'!L$53,NA())</f>
        <v>2013</v>
      </c>
      <c r="G50" s="182" t="e">
        <f>NA()</f>
        <v>#N/A</v>
      </c>
      <c r="H50" s="182" t="e">
        <f>NA()</f>
        <v>#N/A</v>
      </c>
      <c r="I50" s="182">
        <f>IF(ISNUMBER('実質公債費比率（分子）の構造'!M$53),'実質公債費比率（分子）の構造'!M$53,NA())</f>
        <v>283</v>
      </c>
      <c r="J50" s="182" t="e">
        <f>NA()</f>
        <v>#N/A</v>
      </c>
      <c r="K50" s="182" t="e">
        <f>NA()</f>
        <v>#N/A</v>
      </c>
      <c r="L50" s="182">
        <f>IF(ISNUMBER('実質公債費比率（分子）の構造'!N$53),'実質公債費比率（分子）の構造'!N$53,NA())</f>
        <v>205</v>
      </c>
      <c r="M50" s="182" t="e">
        <f>NA()</f>
        <v>#N/A</v>
      </c>
      <c r="N50" s="182" t="e">
        <f>NA()</f>
        <v>#N/A</v>
      </c>
      <c r="O50" s="182">
        <f>IF(ISNUMBER('実質公債費比率（分子）の構造'!O$53),'実質公債費比率（分子）の構造'!O$53,NA())</f>
        <v>990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108718</v>
      </c>
      <c r="E56" s="181"/>
      <c r="F56" s="181"/>
      <c r="G56" s="181">
        <f>'将来負担比率（分子）の構造'!J$52</f>
        <v>111241</v>
      </c>
      <c r="H56" s="181"/>
      <c r="I56" s="181"/>
      <c r="J56" s="181">
        <f>'将来負担比率（分子）の構造'!K$52</f>
        <v>113403</v>
      </c>
      <c r="K56" s="181"/>
      <c r="L56" s="181"/>
      <c r="M56" s="181">
        <f>'将来負担比率（分子）の構造'!L$52</f>
        <v>113048</v>
      </c>
      <c r="N56" s="181"/>
      <c r="O56" s="181"/>
      <c r="P56" s="181">
        <f>'将来負担比率（分子）の構造'!M$52</f>
        <v>111960</v>
      </c>
    </row>
    <row r="57" spans="1:16" x14ac:dyDescent="0.15">
      <c r="A57" s="181" t="s">
        <v>42</v>
      </c>
      <c r="B57" s="181"/>
      <c r="C57" s="181"/>
      <c r="D57" s="181">
        <f>'将来負担比率（分子）の構造'!I$51</f>
        <v>35855</v>
      </c>
      <c r="E57" s="181"/>
      <c r="F57" s="181"/>
      <c r="G57" s="181">
        <f>'将来負担比率（分子）の構造'!J$51</f>
        <v>33129</v>
      </c>
      <c r="H57" s="181"/>
      <c r="I57" s="181"/>
      <c r="J57" s="181">
        <f>'将来負担比率（分子）の構造'!K$51</f>
        <v>34174</v>
      </c>
      <c r="K57" s="181"/>
      <c r="L57" s="181"/>
      <c r="M57" s="181">
        <f>'将来負担比率（分子）の構造'!L$51</f>
        <v>35088</v>
      </c>
      <c r="N57" s="181"/>
      <c r="O57" s="181"/>
      <c r="P57" s="181">
        <f>'将来負担比率（分子）の構造'!M$51</f>
        <v>39569</v>
      </c>
    </row>
    <row r="58" spans="1:16" x14ac:dyDescent="0.15">
      <c r="A58" s="181" t="s">
        <v>41</v>
      </c>
      <c r="B58" s="181"/>
      <c r="C58" s="181"/>
      <c r="D58" s="181">
        <f>'将来負担比率（分子）の構造'!I$50</f>
        <v>32917</v>
      </c>
      <c r="E58" s="181"/>
      <c r="F58" s="181"/>
      <c r="G58" s="181">
        <f>'将来負担比率（分子）の構造'!J$50</f>
        <v>33223</v>
      </c>
      <c r="H58" s="181"/>
      <c r="I58" s="181"/>
      <c r="J58" s="181">
        <f>'将来負担比率（分子）の構造'!K$50</f>
        <v>29480</v>
      </c>
      <c r="K58" s="181"/>
      <c r="L58" s="181"/>
      <c r="M58" s="181">
        <f>'将来負担比率（分子）の構造'!L$50</f>
        <v>31822</v>
      </c>
      <c r="N58" s="181"/>
      <c r="O58" s="181"/>
      <c r="P58" s="181">
        <f>'将来負担比率（分子）の構造'!M$50</f>
        <v>31590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20348</v>
      </c>
      <c r="C62" s="181"/>
      <c r="D62" s="181"/>
      <c r="E62" s="181">
        <f>'将来負担比率（分子）の構造'!J$45</f>
        <v>19942</v>
      </c>
      <c r="F62" s="181"/>
      <c r="G62" s="181"/>
      <c r="H62" s="181">
        <f>'将来負担比率（分子）の構造'!K$45</f>
        <v>19601</v>
      </c>
      <c r="I62" s="181"/>
      <c r="J62" s="181"/>
      <c r="K62" s="181">
        <f>'将来負担比率（分子）の構造'!L$45</f>
        <v>18997</v>
      </c>
      <c r="L62" s="181"/>
      <c r="M62" s="181"/>
      <c r="N62" s="181">
        <f>'将来負担比率（分子）の構造'!M$45</f>
        <v>18725</v>
      </c>
      <c r="O62" s="181"/>
      <c r="P62" s="181"/>
    </row>
    <row r="63" spans="1:16" x14ac:dyDescent="0.15">
      <c r="A63" s="181" t="s">
        <v>34</v>
      </c>
      <c r="B63" s="181">
        <f>'将来負担比率（分子）の構造'!I$44</f>
        <v>3</v>
      </c>
      <c r="C63" s="181"/>
      <c r="D63" s="181"/>
      <c r="E63" s="181">
        <f>'将来負担比率（分子）の構造'!J$44</f>
        <v>1</v>
      </c>
      <c r="F63" s="181"/>
      <c r="G63" s="181"/>
      <c r="H63" s="181">
        <f>'将来負担比率（分子）の構造'!K$44</f>
        <v>0</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27397</v>
      </c>
      <c r="C64" s="181"/>
      <c r="D64" s="181"/>
      <c r="E64" s="181">
        <f>'将来負担比率（分子）の構造'!J$43</f>
        <v>31448</v>
      </c>
      <c r="F64" s="181"/>
      <c r="G64" s="181"/>
      <c r="H64" s="181">
        <f>'将来負担比率（分子）の構造'!K$43</f>
        <v>40520</v>
      </c>
      <c r="I64" s="181"/>
      <c r="J64" s="181"/>
      <c r="K64" s="181">
        <f>'将来負担比率（分子）の構造'!L$43</f>
        <v>39528</v>
      </c>
      <c r="L64" s="181"/>
      <c r="M64" s="181"/>
      <c r="N64" s="181">
        <f>'将来負担比率（分子）の構造'!M$43</f>
        <v>39796</v>
      </c>
      <c r="O64" s="181"/>
      <c r="P64" s="181"/>
    </row>
    <row r="65" spans="1:16" x14ac:dyDescent="0.15">
      <c r="A65" s="181" t="s">
        <v>32</v>
      </c>
      <c r="B65" s="181">
        <f>'将来負担比率（分子）の構造'!I$42</f>
        <v>13410</v>
      </c>
      <c r="C65" s="181"/>
      <c r="D65" s="181"/>
      <c r="E65" s="181">
        <f>'将来負担比率（分子）の構造'!J$42</f>
        <v>3784</v>
      </c>
      <c r="F65" s="181"/>
      <c r="G65" s="181"/>
      <c r="H65" s="181">
        <f>'将来負担比率（分子）の構造'!K$42</f>
        <v>3131</v>
      </c>
      <c r="I65" s="181"/>
      <c r="J65" s="181"/>
      <c r="K65" s="181">
        <f>'将来負担比率（分子）の構造'!L$42</f>
        <v>2918</v>
      </c>
      <c r="L65" s="181"/>
      <c r="M65" s="181"/>
      <c r="N65" s="181">
        <f>'将来負担比率（分子）の構造'!M$42</f>
        <v>2724</v>
      </c>
      <c r="O65" s="181"/>
      <c r="P65" s="181"/>
    </row>
    <row r="66" spans="1:16" x14ac:dyDescent="0.15">
      <c r="A66" s="181" t="s">
        <v>31</v>
      </c>
      <c r="B66" s="181">
        <f>'将来負担比率（分子）の構造'!I$41</f>
        <v>106180</v>
      </c>
      <c r="C66" s="181"/>
      <c r="D66" s="181"/>
      <c r="E66" s="181">
        <f>'将来負担比率（分子）の構造'!J$41</f>
        <v>114104</v>
      </c>
      <c r="F66" s="181"/>
      <c r="G66" s="181"/>
      <c r="H66" s="181">
        <f>'将来負担比率（分子）の構造'!K$41</f>
        <v>117802</v>
      </c>
      <c r="I66" s="181"/>
      <c r="J66" s="181"/>
      <c r="K66" s="181">
        <f>'将来負担比率（分子）の構造'!L$41</f>
        <v>120384</v>
      </c>
      <c r="L66" s="181"/>
      <c r="M66" s="181"/>
      <c r="N66" s="181">
        <f>'将来負担比率（分子）の構造'!M$41</f>
        <v>121658</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3997</v>
      </c>
      <c r="J67" s="181" t="e">
        <f>NA()</f>
        <v>#N/A</v>
      </c>
      <c r="K67" s="181" t="e">
        <f>NA()</f>
        <v>#N/A</v>
      </c>
      <c r="L67" s="181">
        <f>IF(ISNUMBER('将来負担比率（分子）の構造'!L$53), IF('将来負担比率（分子）の構造'!L$53 &lt; 0, 0, '将来負担比率（分子）の構造'!L$53), NA())</f>
        <v>1869</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12091</v>
      </c>
      <c r="C72" s="185">
        <f>基金残高に係る経年分析!G55</f>
        <v>12799</v>
      </c>
      <c r="D72" s="185">
        <f>基金残高に係る経年分析!H55</f>
        <v>12614</v>
      </c>
    </row>
    <row r="73" spans="1:16" x14ac:dyDescent="0.15">
      <c r="A73" s="184" t="s">
        <v>77</v>
      </c>
      <c r="B73" s="185">
        <f>基金残高に係る経年分析!F56</f>
        <v>25</v>
      </c>
      <c r="C73" s="185">
        <f>基金残高に係る経年分析!G56</f>
        <v>25</v>
      </c>
      <c r="D73" s="185">
        <f>基金残高に係る経年分析!H56</f>
        <v>25</v>
      </c>
    </row>
    <row r="74" spans="1:16" x14ac:dyDescent="0.15">
      <c r="A74" s="184" t="s">
        <v>78</v>
      </c>
      <c r="B74" s="185">
        <f>基金残高に係る経年分析!F57</f>
        <v>6826</v>
      </c>
      <c r="C74" s="185">
        <f>基金残高に係る経年分析!G57</f>
        <v>7627</v>
      </c>
      <c r="D74" s="185">
        <f>基金残高に係る経年分析!H57</f>
        <v>8050</v>
      </c>
    </row>
  </sheetData>
  <sheetProtection algorithmName="SHA-512" hashValue="7VMY7n1MX464QszIQGvHrLV/NFA35KfZUIdtuSVxvL4j8aL/LcTEjaEmP42QoPfzkrkeET0UmZOLJaBXhhPkLg==" saltValue="sfUzYQhz0RRFTzEejloL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70496002</v>
      </c>
      <c r="S5" s="734"/>
      <c r="T5" s="734"/>
      <c r="U5" s="734"/>
      <c r="V5" s="734"/>
      <c r="W5" s="734"/>
      <c r="X5" s="734"/>
      <c r="Y5" s="777"/>
      <c r="Z5" s="795">
        <v>45.1</v>
      </c>
      <c r="AA5" s="795"/>
      <c r="AB5" s="795"/>
      <c r="AC5" s="795"/>
      <c r="AD5" s="796">
        <v>66287052</v>
      </c>
      <c r="AE5" s="796"/>
      <c r="AF5" s="796"/>
      <c r="AG5" s="796"/>
      <c r="AH5" s="796"/>
      <c r="AI5" s="796"/>
      <c r="AJ5" s="796"/>
      <c r="AK5" s="796"/>
      <c r="AL5" s="778">
        <v>78.8</v>
      </c>
      <c r="AM5" s="749"/>
      <c r="AN5" s="749"/>
      <c r="AO5" s="779"/>
      <c r="AP5" s="744" t="s">
        <v>226</v>
      </c>
      <c r="AQ5" s="745"/>
      <c r="AR5" s="745"/>
      <c r="AS5" s="745"/>
      <c r="AT5" s="745"/>
      <c r="AU5" s="745"/>
      <c r="AV5" s="745"/>
      <c r="AW5" s="745"/>
      <c r="AX5" s="745"/>
      <c r="AY5" s="745"/>
      <c r="AZ5" s="745"/>
      <c r="BA5" s="745"/>
      <c r="BB5" s="745"/>
      <c r="BC5" s="745"/>
      <c r="BD5" s="745"/>
      <c r="BE5" s="745"/>
      <c r="BF5" s="746"/>
      <c r="BG5" s="678">
        <v>65259872</v>
      </c>
      <c r="BH5" s="679"/>
      <c r="BI5" s="679"/>
      <c r="BJ5" s="679"/>
      <c r="BK5" s="679"/>
      <c r="BL5" s="679"/>
      <c r="BM5" s="679"/>
      <c r="BN5" s="680"/>
      <c r="BO5" s="715">
        <v>92.6</v>
      </c>
      <c r="BP5" s="715"/>
      <c r="BQ5" s="715"/>
      <c r="BR5" s="715"/>
      <c r="BS5" s="716">
        <v>474878</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818701</v>
      </c>
      <c r="S6" s="679"/>
      <c r="T6" s="679"/>
      <c r="U6" s="679"/>
      <c r="V6" s="679"/>
      <c r="W6" s="679"/>
      <c r="X6" s="679"/>
      <c r="Y6" s="680"/>
      <c r="Z6" s="715">
        <v>0.5</v>
      </c>
      <c r="AA6" s="715"/>
      <c r="AB6" s="715"/>
      <c r="AC6" s="715"/>
      <c r="AD6" s="716">
        <v>818701</v>
      </c>
      <c r="AE6" s="716"/>
      <c r="AF6" s="716"/>
      <c r="AG6" s="716"/>
      <c r="AH6" s="716"/>
      <c r="AI6" s="716"/>
      <c r="AJ6" s="716"/>
      <c r="AK6" s="716"/>
      <c r="AL6" s="681">
        <v>1</v>
      </c>
      <c r="AM6" s="682"/>
      <c r="AN6" s="682"/>
      <c r="AO6" s="717"/>
      <c r="AP6" s="675" t="s">
        <v>231</v>
      </c>
      <c r="AQ6" s="676"/>
      <c r="AR6" s="676"/>
      <c r="AS6" s="676"/>
      <c r="AT6" s="676"/>
      <c r="AU6" s="676"/>
      <c r="AV6" s="676"/>
      <c r="AW6" s="676"/>
      <c r="AX6" s="676"/>
      <c r="AY6" s="676"/>
      <c r="AZ6" s="676"/>
      <c r="BA6" s="676"/>
      <c r="BB6" s="676"/>
      <c r="BC6" s="676"/>
      <c r="BD6" s="676"/>
      <c r="BE6" s="676"/>
      <c r="BF6" s="677"/>
      <c r="BG6" s="678">
        <v>65259872</v>
      </c>
      <c r="BH6" s="679"/>
      <c r="BI6" s="679"/>
      <c r="BJ6" s="679"/>
      <c r="BK6" s="679"/>
      <c r="BL6" s="679"/>
      <c r="BM6" s="679"/>
      <c r="BN6" s="680"/>
      <c r="BO6" s="715">
        <v>92.6</v>
      </c>
      <c r="BP6" s="715"/>
      <c r="BQ6" s="715"/>
      <c r="BR6" s="715"/>
      <c r="BS6" s="716">
        <v>474878</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817702</v>
      </c>
      <c r="CS6" s="679"/>
      <c r="CT6" s="679"/>
      <c r="CU6" s="679"/>
      <c r="CV6" s="679"/>
      <c r="CW6" s="679"/>
      <c r="CX6" s="679"/>
      <c r="CY6" s="680"/>
      <c r="CZ6" s="778">
        <v>0.5</v>
      </c>
      <c r="DA6" s="749"/>
      <c r="DB6" s="749"/>
      <c r="DC6" s="781"/>
      <c r="DD6" s="684" t="s">
        <v>183</v>
      </c>
      <c r="DE6" s="679"/>
      <c r="DF6" s="679"/>
      <c r="DG6" s="679"/>
      <c r="DH6" s="679"/>
      <c r="DI6" s="679"/>
      <c r="DJ6" s="679"/>
      <c r="DK6" s="679"/>
      <c r="DL6" s="679"/>
      <c r="DM6" s="679"/>
      <c r="DN6" s="679"/>
      <c r="DO6" s="679"/>
      <c r="DP6" s="680"/>
      <c r="DQ6" s="684">
        <v>817702</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58928</v>
      </c>
      <c r="S7" s="679"/>
      <c r="T7" s="679"/>
      <c r="U7" s="679"/>
      <c r="V7" s="679"/>
      <c r="W7" s="679"/>
      <c r="X7" s="679"/>
      <c r="Y7" s="680"/>
      <c r="Z7" s="715">
        <v>0</v>
      </c>
      <c r="AA7" s="715"/>
      <c r="AB7" s="715"/>
      <c r="AC7" s="715"/>
      <c r="AD7" s="716">
        <v>58928</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37524759</v>
      </c>
      <c r="BH7" s="679"/>
      <c r="BI7" s="679"/>
      <c r="BJ7" s="679"/>
      <c r="BK7" s="679"/>
      <c r="BL7" s="679"/>
      <c r="BM7" s="679"/>
      <c r="BN7" s="680"/>
      <c r="BO7" s="715">
        <v>53.2</v>
      </c>
      <c r="BP7" s="715"/>
      <c r="BQ7" s="715"/>
      <c r="BR7" s="715"/>
      <c r="BS7" s="716">
        <v>474878</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12253141</v>
      </c>
      <c r="CS7" s="679"/>
      <c r="CT7" s="679"/>
      <c r="CU7" s="679"/>
      <c r="CV7" s="679"/>
      <c r="CW7" s="679"/>
      <c r="CX7" s="679"/>
      <c r="CY7" s="680"/>
      <c r="CZ7" s="715">
        <v>8.1999999999999993</v>
      </c>
      <c r="DA7" s="715"/>
      <c r="DB7" s="715"/>
      <c r="DC7" s="715"/>
      <c r="DD7" s="684">
        <v>282658</v>
      </c>
      <c r="DE7" s="679"/>
      <c r="DF7" s="679"/>
      <c r="DG7" s="679"/>
      <c r="DH7" s="679"/>
      <c r="DI7" s="679"/>
      <c r="DJ7" s="679"/>
      <c r="DK7" s="679"/>
      <c r="DL7" s="679"/>
      <c r="DM7" s="679"/>
      <c r="DN7" s="679"/>
      <c r="DO7" s="679"/>
      <c r="DP7" s="680"/>
      <c r="DQ7" s="684">
        <v>10562212</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409974</v>
      </c>
      <c r="S8" s="679"/>
      <c r="T8" s="679"/>
      <c r="U8" s="679"/>
      <c r="V8" s="679"/>
      <c r="W8" s="679"/>
      <c r="X8" s="679"/>
      <c r="Y8" s="680"/>
      <c r="Z8" s="715">
        <v>0.3</v>
      </c>
      <c r="AA8" s="715"/>
      <c r="AB8" s="715"/>
      <c r="AC8" s="715"/>
      <c r="AD8" s="716">
        <v>409974</v>
      </c>
      <c r="AE8" s="716"/>
      <c r="AF8" s="716"/>
      <c r="AG8" s="716"/>
      <c r="AH8" s="716"/>
      <c r="AI8" s="716"/>
      <c r="AJ8" s="716"/>
      <c r="AK8" s="716"/>
      <c r="AL8" s="681">
        <v>0.5</v>
      </c>
      <c r="AM8" s="682"/>
      <c r="AN8" s="682"/>
      <c r="AO8" s="717"/>
      <c r="AP8" s="675" t="s">
        <v>237</v>
      </c>
      <c r="AQ8" s="676"/>
      <c r="AR8" s="676"/>
      <c r="AS8" s="676"/>
      <c r="AT8" s="676"/>
      <c r="AU8" s="676"/>
      <c r="AV8" s="676"/>
      <c r="AW8" s="676"/>
      <c r="AX8" s="676"/>
      <c r="AY8" s="676"/>
      <c r="AZ8" s="676"/>
      <c r="BA8" s="676"/>
      <c r="BB8" s="676"/>
      <c r="BC8" s="676"/>
      <c r="BD8" s="676"/>
      <c r="BE8" s="676"/>
      <c r="BF8" s="677"/>
      <c r="BG8" s="678">
        <v>896566</v>
      </c>
      <c r="BH8" s="679"/>
      <c r="BI8" s="679"/>
      <c r="BJ8" s="679"/>
      <c r="BK8" s="679"/>
      <c r="BL8" s="679"/>
      <c r="BM8" s="679"/>
      <c r="BN8" s="680"/>
      <c r="BO8" s="715">
        <v>1.3</v>
      </c>
      <c r="BP8" s="715"/>
      <c r="BQ8" s="715"/>
      <c r="BR8" s="715"/>
      <c r="BS8" s="684" t="s">
        <v>183</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76649888</v>
      </c>
      <c r="CS8" s="679"/>
      <c r="CT8" s="679"/>
      <c r="CU8" s="679"/>
      <c r="CV8" s="679"/>
      <c r="CW8" s="679"/>
      <c r="CX8" s="679"/>
      <c r="CY8" s="680"/>
      <c r="CZ8" s="715">
        <v>51.1</v>
      </c>
      <c r="DA8" s="715"/>
      <c r="DB8" s="715"/>
      <c r="DC8" s="715"/>
      <c r="DD8" s="684">
        <v>1376527</v>
      </c>
      <c r="DE8" s="679"/>
      <c r="DF8" s="679"/>
      <c r="DG8" s="679"/>
      <c r="DH8" s="679"/>
      <c r="DI8" s="679"/>
      <c r="DJ8" s="679"/>
      <c r="DK8" s="679"/>
      <c r="DL8" s="679"/>
      <c r="DM8" s="679"/>
      <c r="DN8" s="679"/>
      <c r="DO8" s="679"/>
      <c r="DP8" s="680"/>
      <c r="DQ8" s="684">
        <v>35033622</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269516</v>
      </c>
      <c r="S9" s="679"/>
      <c r="T9" s="679"/>
      <c r="U9" s="679"/>
      <c r="V9" s="679"/>
      <c r="W9" s="679"/>
      <c r="X9" s="679"/>
      <c r="Y9" s="680"/>
      <c r="Z9" s="715">
        <v>0.2</v>
      </c>
      <c r="AA9" s="715"/>
      <c r="AB9" s="715"/>
      <c r="AC9" s="715"/>
      <c r="AD9" s="716">
        <v>269516</v>
      </c>
      <c r="AE9" s="716"/>
      <c r="AF9" s="716"/>
      <c r="AG9" s="716"/>
      <c r="AH9" s="716"/>
      <c r="AI9" s="716"/>
      <c r="AJ9" s="716"/>
      <c r="AK9" s="716"/>
      <c r="AL9" s="681">
        <v>0.3</v>
      </c>
      <c r="AM9" s="682"/>
      <c r="AN9" s="682"/>
      <c r="AO9" s="717"/>
      <c r="AP9" s="675" t="s">
        <v>240</v>
      </c>
      <c r="AQ9" s="676"/>
      <c r="AR9" s="676"/>
      <c r="AS9" s="676"/>
      <c r="AT9" s="676"/>
      <c r="AU9" s="676"/>
      <c r="AV9" s="676"/>
      <c r="AW9" s="676"/>
      <c r="AX9" s="676"/>
      <c r="AY9" s="676"/>
      <c r="AZ9" s="676"/>
      <c r="BA9" s="676"/>
      <c r="BB9" s="676"/>
      <c r="BC9" s="676"/>
      <c r="BD9" s="676"/>
      <c r="BE9" s="676"/>
      <c r="BF9" s="677"/>
      <c r="BG9" s="678">
        <v>33012438</v>
      </c>
      <c r="BH9" s="679"/>
      <c r="BI9" s="679"/>
      <c r="BJ9" s="679"/>
      <c r="BK9" s="679"/>
      <c r="BL9" s="679"/>
      <c r="BM9" s="679"/>
      <c r="BN9" s="680"/>
      <c r="BO9" s="715">
        <v>46.8</v>
      </c>
      <c r="BP9" s="715"/>
      <c r="BQ9" s="715"/>
      <c r="BR9" s="715"/>
      <c r="BS9" s="684" t="s">
        <v>183</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16922900</v>
      </c>
      <c r="CS9" s="679"/>
      <c r="CT9" s="679"/>
      <c r="CU9" s="679"/>
      <c r="CV9" s="679"/>
      <c r="CW9" s="679"/>
      <c r="CX9" s="679"/>
      <c r="CY9" s="680"/>
      <c r="CZ9" s="715">
        <v>11.3</v>
      </c>
      <c r="DA9" s="715"/>
      <c r="DB9" s="715"/>
      <c r="DC9" s="715"/>
      <c r="DD9" s="684">
        <v>3155053</v>
      </c>
      <c r="DE9" s="679"/>
      <c r="DF9" s="679"/>
      <c r="DG9" s="679"/>
      <c r="DH9" s="679"/>
      <c r="DI9" s="679"/>
      <c r="DJ9" s="679"/>
      <c r="DK9" s="679"/>
      <c r="DL9" s="679"/>
      <c r="DM9" s="679"/>
      <c r="DN9" s="679"/>
      <c r="DO9" s="679"/>
      <c r="DP9" s="680"/>
      <c r="DQ9" s="684">
        <v>12443623</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183</v>
      </c>
      <c r="S10" s="679"/>
      <c r="T10" s="679"/>
      <c r="U10" s="679"/>
      <c r="V10" s="679"/>
      <c r="W10" s="679"/>
      <c r="X10" s="679"/>
      <c r="Y10" s="680"/>
      <c r="Z10" s="715" t="s">
        <v>183</v>
      </c>
      <c r="AA10" s="715"/>
      <c r="AB10" s="715"/>
      <c r="AC10" s="715"/>
      <c r="AD10" s="716" t="s">
        <v>183</v>
      </c>
      <c r="AE10" s="716"/>
      <c r="AF10" s="716"/>
      <c r="AG10" s="716"/>
      <c r="AH10" s="716"/>
      <c r="AI10" s="716"/>
      <c r="AJ10" s="716"/>
      <c r="AK10" s="716"/>
      <c r="AL10" s="681" t="s">
        <v>183</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1041763</v>
      </c>
      <c r="BH10" s="679"/>
      <c r="BI10" s="679"/>
      <c r="BJ10" s="679"/>
      <c r="BK10" s="679"/>
      <c r="BL10" s="679"/>
      <c r="BM10" s="679"/>
      <c r="BN10" s="680"/>
      <c r="BO10" s="715">
        <v>1.5</v>
      </c>
      <c r="BP10" s="715"/>
      <c r="BQ10" s="715"/>
      <c r="BR10" s="715"/>
      <c r="BS10" s="684" t="s">
        <v>183</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83690</v>
      </c>
      <c r="CS10" s="679"/>
      <c r="CT10" s="679"/>
      <c r="CU10" s="679"/>
      <c r="CV10" s="679"/>
      <c r="CW10" s="679"/>
      <c r="CX10" s="679"/>
      <c r="CY10" s="680"/>
      <c r="CZ10" s="715">
        <v>0.1</v>
      </c>
      <c r="DA10" s="715"/>
      <c r="DB10" s="715"/>
      <c r="DC10" s="715"/>
      <c r="DD10" s="684" t="s">
        <v>245</v>
      </c>
      <c r="DE10" s="679"/>
      <c r="DF10" s="679"/>
      <c r="DG10" s="679"/>
      <c r="DH10" s="679"/>
      <c r="DI10" s="679"/>
      <c r="DJ10" s="679"/>
      <c r="DK10" s="679"/>
      <c r="DL10" s="679"/>
      <c r="DM10" s="679"/>
      <c r="DN10" s="679"/>
      <c r="DO10" s="679"/>
      <c r="DP10" s="680"/>
      <c r="DQ10" s="684">
        <v>80263</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7876799</v>
      </c>
      <c r="S11" s="679"/>
      <c r="T11" s="679"/>
      <c r="U11" s="679"/>
      <c r="V11" s="679"/>
      <c r="W11" s="679"/>
      <c r="X11" s="679"/>
      <c r="Y11" s="680"/>
      <c r="Z11" s="681">
        <v>5</v>
      </c>
      <c r="AA11" s="682"/>
      <c r="AB11" s="682"/>
      <c r="AC11" s="683"/>
      <c r="AD11" s="684">
        <v>7876799</v>
      </c>
      <c r="AE11" s="679"/>
      <c r="AF11" s="679"/>
      <c r="AG11" s="679"/>
      <c r="AH11" s="679"/>
      <c r="AI11" s="679"/>
      <c r="AJ11" s="679"/>
      <c r="AK11" s="680"/>
      <c r="AL11" s="681">
        <v>9.4</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2573992</v>
      </c>
      <c r="BH11" s="679"/>
      <c r="BI11" s="679"/>
      <c r="BJ11" s="679"/>
      <c r="BK11" s="679"/>
      <c r="BL11" s="679"/>
      <c r="BM11" s="679"/>
      <c r="BN11" s="680"/>
      <c r="BO11" s="715">
        <v>3.7</v>
      </c>
      <c r="BP11" s="715"/>
      <c r="BQ11" s="715"/>
      <c r="BR11" s="715"/>
      <c r="BS11" s="684">
        <v>474878</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334428</v>
      </c>
      <c r="CS11" s="679"/>
      <c r="CT11" s="679"/>
      <c r="CU11" s="679"/>
      <c r="CV11" s="679"/>
      <c r="CW11" s="679"/>
      <c r="CX11" s="679"/>
      <c r="CY11" s="680"/>
      <c r="CZ11" s="715">
        <v>0.2</v>
      </c>
      <c r="DA11" s="715"/>
      <c r="DB11" s="715"/>
      <c r="DC11" s="715"/>
      <c r="DD11" s="684">
        <v>15004</v>
      </c>
      <c r="DE11" s="679"/>
      <c r="DF11" s="679"/>
      <c r="DG11" s="679"/>
      <c r="DH11" s="679"/>
      <c r="DI11" s="679"/>
      <c r="DJ11" s="679"/>
      <c r="DK11" s="679"/>
      <c r="DL11" s="679"/>
      <c r="DM11" s="679"/>
      <c r="DN11" s="679"/>
      <c r="DO11" s="679"/>
      <c r="DP11" s="680"/>
      <c r="DQ11" s="684">
        <v>220870</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v>4280</v>
      </c>
      <c r="S12" s="679"/>
      <c r="T12" s="679"/>
      <c r="U12" s="679"/>
      <c r="V12" s="679"/>
      <c r="W12" s="679"/>
      <c r="X12" s="679"/>
      <c r="Y12" s="680"/>
      <c r="Z12" s="715">
        <v>0</v>
      </c>
      <c r="AA12" s="715"/>
      <c r="AB12" s="715"/>
      <c r="AC12" s="715"/>
      <c r="AD12" s="716">
        <v>4280</v>
      </c>
      <c r="AE12" s="716"/>
      <c r="AF12" s="716"/>
      <c r="AG12" s="716"/>
      <c r="AH12" s="716"/>
      <c r="AI12" s="716"/>
      <c r="AJ12" s="716"/>
      <c r="AK12" s="716"/>
      <c r="AL12" s="681">
        <v>0</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24459793</v>
      </c>
      <c r="BH12" s="679"/>
      <c r="BI12" s="679"/>
      <c r="BJ12" s="679"/>
      <c r="BK12" s="679"/>
      <c r="BL12" s="679"/>
      <c r="BM12" s="679"/>
      <c r="BN12" s="680"/>
      <c r="BO12" s="715">
        <v>34.700000000000003</v>
      </c>
      <c r="BP12" s="715"/>
      <c r="BQ12" s="715"/>
      <c r="BR12" s="715"/>
      <c r="BS12" s="684" t="s">
        <v>183</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841541</v>
      </c>
      <c r="CS12" s="679"/>
      <c r="CT12" s="679"/>
      <c r="CU12" s="679"/>
      <c r="CV12" s="679"/>
      <c r="CW12" s="679"/>
      <c r="CX12" s="679"/>
      <c r="CY12" s="680"/>
      <c r="CZ12" s="715">
        <v>0.6</v>
      </c>
      <c r="DA12" s="715"/>
      <c r="DB12" s="715"/>
      <c r="DC12" s="715"/>
      <c r="DD12" s="684">
        <v>18302</v>
      </c>
      <c r="DE12" s="679"/>
      <c r="DF12" s="679"/>
      <c r="DG12" s="679"/>
      <c r="DH12" s="679"/>
      <c r="DI12" s="679"/>
      <c r="DJ12" s="679"/>
      <c r="DK12" s="679"/>
      <c r="DL12" s="679"/>
      <c r="DM12" s="679"/>
      <c r="DN12" s="679"/>
      <c r="DO12" s="679"/>
      <c r="DP12" s="680"/>
      <c r="DQ12" s="684">
        <v>820673</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245</v>
      </c>
      <c r="S13" s="679"/>
      <c r="T13" s="679"/>
      <c r="U13" s="679"/>
      <c r="V13" s="679"/>
      <c r="W13" s="679"/>
      <c r="X13" s="679"/>
      <c r="Y13" s="680"/>
      <c r="Z13" s="715" t="s">
        <v>183</v>
      </c>
      <c r="AA13" s="715"/>
      <c r="AB13" s="715"/>
      <c r="AC13" s="715"/>
      <c r="AD13" s="716" t="s">
        <v>183</v>
      </c>
      <c r="AE13" s="716"/>
      <c r="AF13" s="716"/>
      <c r="AG13" s="716"/>
      <c r="AH13" s="716"/>
      <c r="AI13" s="716"/>
      <c r="AJ13" s="716"/>
      <c r="AK13" s="716"/>
      <c r="AL13" s="681" t="s">
        <v>183</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24384186</v>
      </c>
      <c r="BH13" s="679"/>
      <c r="BI13" s="679"/>
      <c r="BJ13" s="679"/>
      <c r="BK13" s="679"/>
      <c r="BL13" s="679"/>
      <c r="BM13" s="679"/>
      <c r="BN13" s="680"/>
      <c r="BO13" s="715">
        <v>34.6</v>
      </c>
      <c r="BP13" s="715"/>
      <c r="BQ13" s="715"/>
      <c r="BR13" s="715"/>
      <c r="BS13" s="684" t="s">
        <v>183</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12611507</v>
      </c>
      <c r="CS13" s="679"/>
      <c r="CT13" s="679"/>
      <c r="CU13" s="679"/>
      <c r="CV13" s="679"/>
      <c r="CW13" s="679"/>
      <c r="CX13" s="679"/>
      <c r="CY13" s="680"/>
      <c r="CZ13" s="715">
        <v>8.4</v>
      </c>
      <c r="DA13" s="715"/>
      <c r="DB13" s="715"/>
      <c r="DC13" s="715"/>
      <c r="DD13" s="684">
        <v>4679616</v>
      </c>
      <c r="DE13" s="679"/>
      <c r="DF13" s="679"/>
      <c r="DG13" s="679"/>
      <c r="DH13" s="679"/>
      <c r="DI13" s="679"/>
      <c r="DJ13" s="679"/>
      <c r="DK13" s="679"/>
      <c r="DL13" s="679"/>
      <c r="DM13" s="679"/>
      <c r="DN13" s="679"/>
      <c r="DO13" s="679"/>
      <c r="DP13" s="680"/>
      <c r="DQ13" s="684">
        <v>8802507</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168600</v>
      </c>
      <c r="S14" s="679"/>
      <c r="T14" s="679"/>
      <c r="U14" s="679"/>
      <c r="V14" s="679"/>
      <c r="W14" s="679"/>
      <c r="X14" s="679"/>
      <c r="Y14" s="680"/>
      <c r="Z14" s="715">
        <v>0.1</v>
      </c>
      <c r="AA14" s="715"/>
      <c r="AB14" s="715"/>
      <c r="AC14" s="715"/>
      <c r="AD14" s="716">
        <v>168600</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479231</v>
      </c>
      <c r="BH14" s="679"/>
      <c r="BI14" s="679"/>
      <c r="BJ14" s="679"/>
      <c r="BK14" s="679"/>
      <c r="BL14" s="679"/>
      <c r="BM14" s="679"/>
      <c r="BN14" s="680"/>
      <c r="BO14" s="715">
        <v>0.7</v>
      </c>
      <c r="BP14" s="715"/>
      <c r="BQ14" s="715"/>
      <c r="BR14" s="715"/>
      <c r="BS14" s="684" t="s">
        <v>183</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5379563</v>
      </c>
      <c r="CS14" s="679"/>
      <c r="CT14" s="679"/>
      <c r="CU14" s="679"/>
      <c r="CV14" s="679"/>
      <c r="CW14" s="679"/>
      <c r="CX14" s="679"/>
      <c r="CY14" s="680"/>
      <c r="CZ14" s="715">
        <v>3.6</v>
      </c>
      <c r="DA14" s="715"/>
      <c r="DB14" s="715"/>
      <c r="DC14" s="715"/>
      <c r="DD14" s="684">
        <v>169068</v>
      </c>
      <c r="DE14" s="679"/>
      <c r="DF14" s="679"/>
      <c r="DG14" s="679"/>
      <c r="DH14" s="679"/>
      <c r="DI14" s="679"/>
      <c r="DJ14" s="679"/>
      <c r="DK14" s="679"/>
      <c r="DL14" s="679"/>
      <c r="DM14" s="679"/>
      <c r="DN14" s="679"/>
      <c r="DO14" s="679"/>
      <c r="DP14" s="680"/>
      <c r="DQ14" s="684">
        <v>5156652</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183</v>
      </c>
      <c r="S15" s="679"/>
      <c r="T15" s="679"/>
      <c r="U15" s="679"/>
      <c r="V15" s="679"/>
      <c r="W15" s="679"/>
      <c r="X15" s="679"/>
      <c r="Y15" s="680"/>
      <c r="Z15" s="715" t="s">
        <v>183</v>
      </c>
      <c r="AA15" s="715"/>
      <c r="AB15" s="715"/>
      <c r="AC15" s="715"/>
      <c r="AD15" s="716" t="s">
        <v>183</v>
      </c>
      <c r="AE15" s="716"/>
      <c r="AF15" s="716"/>
      <c r="AG15" s="716"/>
      <c r="AH15" s="716"/>
      <c r="AI15" s="716"/>
      <c r="AJ15" s="716"/>
      <c r="AK15" s="716"/>
      <c r="AL15" s="681" t="s">
        <v>183</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2796089</v>
      </c>
      <c r="BH15" s="679"/>
      <c r="BI15" s="679"/>
      <c r="BJ15" s="679"/>
      <c r="BK15" s="679"/>
      <c r="BL15" s="679"/>
      <c r="BM15" s="679"/>
      <c r="BN15" s="680"/>
      <c r="BO15" s="715">
        <v>4</v>
      </c>
      <c r="BP15" s="715"/>
      <c r="BQ15" s="715"/>
      <c r="BR15" s="715"/>
      <c r="BS15" s="684" t="s">
        <v>245</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14636364</v>
      </c>
      <c r="CS15" s="679"/>
      <c r="CT15" s="679"/>
      <c r="CU15" s="679"/>
      <c r="CV15" s="679"/>
      <c r="CW15" s="679"/>
      <c r="CX15" s="679"/>
      <c r="CY15" s="680"/>
      <c r="CZ15" s="715">
        <v>9.6999999999999993</v>
      </c>
      <c r="DA15" s="715"/>
      <c r="DB15" s="715"/>
      <c r="DC15" s="715"/>
      <c r="DD15" s="684">
        <v>1665469</v>
      </c>
      <c r="DE15" s="679"/>
      <c r="DF15" s="679"/>
      <c r="DG15" s="679"/>
      <c r="DH15" s="679"/>
      <c r="DI15" s="679"/>
      <c r="DJ15" s="679"/>
      <c r="DK15" s="679"/>
      <c r="DL15" s="679"/>
      <c r="DM15" s="679"/>
      <c r="DN15" s="679"/>
      <c r="DO15" s="679"/>
      <c r="DP15" s="680"/>
      <c r="DQ15" s="684">
        <v>12432563</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49269</v>
      </c>
      <c r="S16" s="679"/>
      <c r="T16" s="679"/>
      <c r="U16" s="679"/>
      <c r="V16" s="679"/>
      <c r="W16" s="679"/>
      <c r="X16" s="679"/>
      <c r="Y16" s="680"/>
      <c r="Z16" s="715">
        <v>0</v>
      </c>
      <c r="AA16" s="715"/>
      <c r="AB16" s="715"/>
      <c r="AC16" s="715"/>
      <c r="AD16" s="716">
        <v>49269</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183</v>
      </c>
      <c r="BH16" s="679"/>
      <c r="BI16" s="679"/>
      <c r="BJ16" s="679"/>
      <c r="BK16" s="679"/>
      <c r="BL16" s="679"/>
      <c r="BM16" s="679"/>
      <c r="BN16" s="680"/>
      <c r="BO16" s="715" t="s">
        <v>245</v>
      </c>
      <c r="BP16" s="715"/>
      <c r="BQ16" s="715"/>
      <c r="BR16" s="715"/>
      <c r="BS16" s="684" t="s">
        <v>183</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t="s">
        <v>183</v>
      </c>
      <c r="CS16" s="679"/>
      <c r="CT16" s="679"/>
      <c r="CU16" s="679"/>
      <c r="CV16" s="679"/>
      <c r="CW16" s="679"/>
      <c r="CX16" s="679"/>
      <c r="CY16" s="680"/>
      <c r="CZ16" s="715" t="s">
        <v>183</v>
      </c>
      <c r="DA16" s="715"/>
      <c r="DB16" s="715"/>
      <c r="DC16" s="715"/>
      <c r="DD16" s="684" t="s">
        <v>183</v>
      </c>
      <c r="DE16" s="679"/>
      <c r="DF16" s="679"/>
      <c r="DG16" s="679"/>
      <c r="DH16" s="679"/>
      <c r="DI16" s="679"/>
      <c r="DJ16" s="679"/>
      <c r="DK16" s="679"/>
      <c r="DL16" s="679"/>
      <c r="DM16" s="679"/>
      <c r="DN16" s="679"/>
      <c r="DO16" s="679"/>
      <c r="DP16" s="680"/>
      <c r="DQ16" s="684" t="s">
        <v>183</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1101270</v>
      </c>
      <c r="S17" s="679"/>
      <c r="T17" s="679"/>
      <c r="U17" s="679"/>
      <c r="V17" s="679"/>
      <c r="W17" s="679"/>
      <c r="X17" s="679"/>
      <c r="Y17" s="680"/>
      <c r="Z17" s="715">
        <v>0.7</v>
      </c>
      <c r="AA17" s="715"/>
      <c r="AB17" s="715"/>
      <c r="AC17" s="715"/>
      <c r="AD17" s="716">
        <v>1101270</v>
      </c>
      <c r="AE17" s="716"/>
      <c r="AF17" s="716"/>
      <c r="AG17" s="716"/>
      <c r="AH17" s="716"/>
      <c r="AI17" s="716"/>
      <c r="AJ17" s="716"/>
      <c r="AK17" s="716"/>
      <c r="AL17" s="681">
        <v>1.3</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183</v>
      </c>
      <c r="BH17" s="679"/>
      <c r="BI17" s="679"/>
      <c r="BJ17" s="679"/>
      <c r="BK17" s="679"/>
      <c r="BL17" s="679"/>
      <c r="BM17" s="679"/>
      <c r="BN17" s="680"/>
      <c r="BO17" s="715" t="s">
        <v>183</v>
      </c>
      <c r="BP17" s="715"/>
      <c r="BQ17" s="715"/>
      <c r="BR17" s="715"/>
      <c r="BS17" s="684" t="s">
        <v>183</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9604184</v>
      </c>
      <c r="CS17" s="679"/>
      <c r="CT17" s="679"/>
      <c r="CU17" s="679"/>
      <c r="CV17" s="679"/>
      <c r="CW17" s="679"/>
      <c r="CX17" s="679"/>
      <c r="CY17" s="680"/>
      <c r="CZ17" s="715">
        <v>6.4</v>
      </c>
      <c r="DA17" s="715"/>
      <c r="DB17" s="715"/>
      <c r="DC17" s="715"/>
      <c r="DD17" s="684" t="s">
        <v>183</v>
      </c>
      <c r="DE17" s="679"/>
      <c r="DF17" s="679"/>
      <c r="DG17" s="679"/>
      <c r="DH17" s="679"/>
      <c r="DI17" s="679"/>
      <c r="DJ17" s="679"/>
      <c r="DK17" s="679"/>
      <c r="DL17" s="679"/>
      <c r="DM17" s="679"/>
      <c r="DN17" s="679"/>
      <c r="DO17" s="679"/>
      <c r="DP17" s="680"/>
      <c r="DQ17" s="684">
        <v>9540700</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455475</v>
      </c>
      <c r="S18" s="679"/>
      <c r="T18" s="679"/>
      <c r="U18" s="679"/>
      <c r="V18" s="679"/>
      <c r="W18" s="679"/>
      <c r="X18" s="679"/>
      <c r="Y18" s="680"/>
      <c r="Z18" s="715">
        <v>0.3</v>
      </c>
      <c r="AA18" s="715"/>
      <c r="AB18" s="715"/>
      <c r="AC18" s="715"/>
      <c r="AD18" s="716">
        <v>455475</v>
      </c>
      <c r="AE18" s="716"/>
      <c r="AF18" s="716"/>
      <c r="AG18" s="716"/>
      <c r="AH18" s="716"/>
      <c r="AI18" s="716"/>
      <c r="AJ18" s="716"/>
      <c r="AK18" s="716"/>
      <c r="AL18" s="681">
        <v>0.5</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183</v>
      </c>
      <c r="BH18" s="679"/>
      <c r="BI18" s="679"/>
      <c r="BJ18" s="679"/>
      <c r="BK18" s="679"/>
      <c r="BL18" s="679"/>
      <c r="BM18" s="679"/>
      <c r="BN18" s="680"/>
      <c r="BO18" s="715" t="s">
        <v>183</v>
      </c>
      <c r="BP18" s="715"/>
      <c r="BQ18" s="715"/>
      <c r="BR18" s="715"/>
      <c r="BS18" s="684" t="s">
        <v>183</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183</v>
      </c>
      <c r="CS18" s="679"/>
      <c r="CT18" s="679"/>
      <c r="CU18" s="679"/>
      <c r="CV18" s="679"/>
      <c r="CW18" s="679"/>
      <c r="CX18" s="679"/>
      <c r="CY18" s="680"/>
      <c r="CZ18" s="715" t="s">
        <v>183</v>
      </c>
      <c r="DA18" s="715"/>
      <c r="DB18" s="715"/>
      <c r="DC18" s="715"/>
      <c r="DD18" s="684" t="s">
        <v>183</v>
      </c>
      <c r="DE18" s="679"/>
      <c r="DF18" s="679"/>
      <c r="DG18" s="679"/>
      <c r="DH18" s="679"/>
      <c r="DI18" s="679"/>
      <c r="DJ18" s="679"/>
      <c r="DK18" s="679"/>
      <c r="DL18" s="679"/>
      <c r="DM18" s="679"/>
      <c r="DN18" s="679"/>
      <c r="DO18" s="679"/>
      <c r="DP18" s="680"/>
      <c r="DQ18" s="684" t="s">
        <v>183</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23310</v>
      </c>
      <c r="S19" s="679"/>
      <c r="T19" s="679"/>
      <c r="U19" s="679"/>
      <c r="V19" s="679"/>
      <c r="W19" s="679"/>
      <c r="X19" s="679"/>
      <c r="Y19" s="680"/>
      <c r="Z19" s="715">
        <v>0</v>
      </c>
      <c r="AA19" s="715"/>
      <c r="AB19" s="715"/>
      <c r="AC19" s="715"/>
      <c r="AD19" s="716">
        <v>23310</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5236130</v>
      </c>
      <c r="BH19" s="679"/>
      <c r="BI19" s="679"/>
      <c r="BJ19" s="679"/>
      <c r="BK19" s="679"/>
      <c r="BL19" s="679"/>
      <c r="BM19" s="679"/>
      <c r="BN19" s="680"/>
      <c r="BO19" s="715">
        <v>7.4</v>
      </c>
      <c r="BP19" s="715"/>
      <c r="BQ19" s="715"/>
      <c r="BR19" s="715"/>
      <c r="BS19" s="684" t="s">
        <v>183</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183</v>
      </c>
      <c r="CS19" s="679"/>
      <c r="CT19" s="679"/>
      <c r="CU19" s="679"/>
      <c r="CV19" s="679"/>
      <c r="CW19" s="679"/>
      <c r="CX19" s="679"/>
      <c r="CY19" s="680"/>
      <c r="CZ19" s="715" t="s">
        <v>245</v>
      </c>
      <c r="DA19" s="715"/>
      <c r="DB19" s="715"/>
      <c r="DC19" s="715"/>
      <c r="DD19" s="684" t="s">
        <v>183</v>
      </c>
      <c r="DE19" s="679"/>
      <c r="DF19" s="679"/>
      <c r="DG19" s="679"/>
      <c r="DH19" s="679"/>
      <c r="DI19" s="679"/>
      <c r="DJ19" s="679"/>
      <c r="DK19" s="679"/>
      <c r="DL19" s="679"/>
      <c r="DM19" s="679"/>
      <c r="DN19" s="679"/>
      <c r="DO19" s="679"/>
      <c r="DP19" s="680"/>
      <c r="DQ19" s="684" t="s">
        <v>183</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3802</v>
      </c>
      <c r="S20" s="679"/>
      <c r="T20" s="679"/>
      <c r="U20" s="679"/>
      <c r="V20" s="679"/>
      <c r="W20" s="679"/>
      <c r="X20" s="679"/>
      <c r="Y20" s="680"/>
      <c r="Z20" s="715">
        <v>0</v>
      </c>
      <c r="AA20" s="715"/>
      <c r="AB20" s="715"/>
      <c r="AC20" s="715"/>
      <c r="AD20" s="716">
        <v>3802</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5236130</v>
      </c>
      <c r="BH20" s="679"/>
      <c r="BI20" s="679"/>
      <c r="BJ20" s="679"/>
      <c r="BK20" s="679"/>
      <c r="BL20" s="679"/>
      <c r="BM20" s="679"/>
      <c r="BN20" s="680"/>
      <c r="BO20" s="715">
        <v>7.4</v>
      </c>
      <c r="BP20" s="715"/>
      <c r="BQ20" s="715"/>
      <c r="BR20" s="715"/>
      <c r="BS20" s="684" t="s">
        <v>245</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150134908</v>
      </c>
      <c r="CS20" s="679"/>
      <c r="CT20" s="679"/>
      <c r="CU20" s="679"/>
      <c r="CV20" s="679"/>
      <c r="CW20" s="679"/>
      <c r="CX20" s="679"/>
      <c r="CY20" s="680"/>
      <c r="CZ20" s="715">
        <v>100</v>
      </c>
      <c r="DA20" s="715"/>
      <c r="DB20" s="715"/>
      <c r="DC20" s="715"/>
      <c r="DD20" s="684">
        <v>11361697</v>
      </c>
      <c r="DE20" s="679"/>
      <c r="DF20" s="679"/>
      <c r="DG20" s="679"/>
      <c r="DH20" s="679"/>
      <c r="DI20" s="679"/>
      <c r="DJ20" s="679"/>
      <c r="DK20" s="679"/>
      <c r="DL20" s="679"/>
      <c r="DM20" s="679"/>
      <c r="DN20" s="679"/>
      <c r="DO20" s="679"/>
      <c r="DP20" s="680"/>
      <c r="DQ20" s="684">
        <v>95911387</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618683</v>
      </c>
      <c r="S21" s="679"/>
      <c r="T21" s="679"/>
      <c r="U21" s="679"/>
      <c r="V21" s="679"/>
      <c r="W21" s="679"/>
      <c r="X21" s="679"/>
      <c r="Y21" s="680"/>
      <c r="Z21" s="715">
        <v>0.4</v>
      </c>
      <c r="AA21" s="715"/>
      <c r="AB21" s="715"/>
      <c r="AC21" s="715"/>
      <c r="AD21" s="716">
        <v>618683</v>
      </c>
      <c r="AE21" s="716"/>
      <c r="AF21" s="716"/>
      <c r="AG21" s="716"/>
      <c r="AH21" s="716"/>
      <c r="AI21" s="716"/>
      <c r="AJ21" s="716"/>
      <c r="AK21" s="716"/>
      <c r="AL21" s="681">
        <v>0.7</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183</v>
      </c>
      <c r="BH21" s="679"/>
      <c r="BI21" s="679"/>
      <c r="BJ21" s="679"/>
      <c r="BK21" s="679"/>
      <c r="BL21" s="679"/>
      <c r="BM21" s="679"/>
      <c r="BN21" s="680"/>
      <c r="BO21" s="715" t="s">
        <v>183</v>
      </c>
      <c r="BP21" s="715"/>
      <c r="BQ21" s="715"/>
      <c r="BR21" s="715"/>
      <c r="BS21" s="684" t="s">
        <v>183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7066035</v>
      </c>
      <c r="S22" s="679"/>
      <c r="T22" s="679"/>
      <c r="U22" s="679"/>
      <c r="V22" s="679"/>
      <c r="W22" s="679"/>
      <c r="X22" s="679"/>
      <c r="Y22" s="680"/>
      <c r="Z22" s="715">
        <v>4.5</v>
      </c>
      <c r="AA22" s="715"/>
      <c r="AB22" s="715"/>
      <c r="AC22" s="715"/>
      <c r="AD22" s="716">
        <v>6506243</v>
      </c>
      <c r="AE22" s="716"/>
      <c r="AF22" s="716"/>
      <c r="AG22" s="716"/>
      <c r="AH22" s="716"/>
      <c r="AI22" s="716"/>
      <c r="AJ22" s="716"/>
      <c r="AK22" s="716"/>
      <c r="AL22" s="681">
        <v>7.7</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v>1027180</v>
      </c>
      <c r="BH22" s="679"/>
      <c r="BI22" s="679"/>
      <c r="BJ22" s="679"/>
      <c r="BK22" s="679"/>
      <c r="BL22" s="679"/>
      <c r="BM22" s="679"/>
      <c r="BN22" s="680"/>
      <c r="BO22" s="715">
        <v>1.5</v>
      </c>
      <c r="BP22" s="715"/>
      <c r="BQ22" s="715"/>
      <c r="BR22" s="715"/>
      <c r="BS22" s="684" t="s">
        <v>183</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6506243</v>
      </c>
      <c r="S23" s="679"/>
      <c r="T23" s="679"/>
      <c r="U23" s="679"/>
      <c r="V23" s="679"/>
      <c r="W23" s="679"/>
      <c r="X23" s="679"/>
      <c r="Y23" s="680"/>
      <c r="Z23" s="715">
        <v>4.2</v>
      </c>
      <c r="AA23" s="715"/>
      <c r="AB23" s="715"/>
      <c r="AC23" s="715"/>
      <c r="AD23" s="716">
        <v>6506243</v>
      </c>
      <c r="AE23" s="716"/>
      <c r="AF23" s="716"/>
      <c r="AG23" s="716"/>
      <c r="AH23" s="716"/>
      <c r="AI23" s="716"/>
      <c r="AJ23" s="716"/>
      <c r="AK23" s="716"/>
      <c r="AL23" s="681">
        <v>7.7</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4208950</v>
      </c>
      <c r="BH23" s="679"/>
      <c r="BI23" s="679"/>
      <c r="BJ23" s="679"/>
      <c r="BK23" s="679"/>
      <c r="BL23" s="679"/>
      <c r="BM23" s="679"/>
      <c r="BN23" s="680"/>
      <c r="BO23" s="715">
        <v>6</v>
      </c>
      <c r="BP23" s="715"/>
      <c r="BQ23" s="715"/>
      <c r="BR23" s="715"/>
      <c r="BS23" s="684" t="s">
        <v>183</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541593</v>
      </c>
      <c r="S24" s="679"/>
      <c r="T24" s="679"/>
      <c r="U24" s="679"/>
      <c r="V24" s="679"/>
      <c r="W24" s="679"/>
      <c r="X24" s="679"/>
      <c r="Y24" s="680"/>
      <c r="Z24" s="715">
        <v>0.3</v>
      </c>
      <c r="AA24" s="715"/>
      <c r="AB24" s="715"/>
      <c r="AC24" s="715"/>
      <c r="AD24" s="716" t="s">
        <v>183</v>
      </c>
      <c r="AE24" s="716"/>
      <c r="AF24" s="716"/>
      <c r="AG24" s="716"/>
      <c r="AH24" s="716"/>
      <c r="AI24" s="716"/>
      <c r="AJ24" s="716"/>
      <c r="AK24" s="716"/>
      <c r="AL24" s="681" t="s">
        <v>245</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183</v>
      </c>
      <c r="BH24" s="679"/>
      <c r="BI24" s="679"/>
      <c r="BJ24" s="679"/>
      <c r="BK24" s="679"/>
      <c r="BL24" s="679"/>
      <c r="BM24" s="679"/>
      <c r="BN24" s="680"/>
      <c r="BO24" s="715" t="s">
        <v>183</v>
      </c>
      <c r="BP24" s="715"/>
      <c r="BQ24" s="715"/>
      <c r="BR24" s="715"/>
      <c r="BS24" s="684" t="s">
        <v>183</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85824812</v>
      </c>
      <c r="CS24" s="734"/>
      <c r="CT24" s="734"/>
      <c r="CU24" s="734"/>
      <c r="CV24" s="734"/>
      <c r="CW24" s="734"/>
      <c r="CX24" s="734"/>
      <c r="CY24" s="777"/>
      <c r="CZ24" s="778">
        <v>57.2</v>
      </c>
      <c r="DA24" s="749"/>
      <c r="DB24" s="749"/>
      <c r="DC24" s="781"/>
      <c r="DD24" s="776">
        <v>48161311</v>
      </c>
      <c r="DE24" s="734"/>
      <c r="DF24" s="734"/>
      <c r="DG24" s="734"/>
      <c r="DH24" s="734"/>
      <c r="DI24" s="734"/>
      <c r="DJ24" s="734"/>
      <c r="DK24" s="777"/>
      <c r="DL24" s="776">
        <v>47862553</v>
      </c>
      <c r="DM24" s="734"/>
      <c r="DN24" s="734"/>
      <c r="DO24" s="734"/>
      <c r="DP24" s="734"/>
      <c r="DQ24" s="734"/>
      <c r="DR24" s="734"/>
      <c r="DS24" s="734"/>
      <c r="DT24" s="734"/>
      <c r="DU24" s="734"/>
      <c r="DV24" s="777"/>
      <c r="DW24" s="778">
        <v>53.7</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v>18199</v>
      </c>
      <c r="S25" s="679"/>
      <c r="T25" s="679"/>
      <c r="U25" s="679"/>
      <c r="V25" s="679"/>
      <c r="W25" s="679"/>
      <c r="X25" s="679"/>
      <c r="Y25" s="680"/>
      <c r="Z25" s="715">
        <v>0</v>
      </c>
      <c r="AA25" s="715"/>
      <c r="AB25" s="715"/>
      <c r="AC25" s="715"/>
      <c r="AD25" s="716" t="s">
        <v>183</v>
      </c>
      <c r="AE25" s="716"/>
      <c r="AF25" s="716"/>
      <c r="AG25" s="716"/>
      <c r="AH25" s="716"/>
      <c r="AI25" s="716"/>
      <c r="AJ25" s="716"/>
      <c r="AK25" s="716"/>
      <c r="AL25" s="681" t="s">
        <v>183</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183</v>
      </c>
      <c r="BH25" s="679"/>
      <c r="BI25" s="679"/>
      <c r="BJ25" s="679"/>
      <c r="BK25" s="679"/>
      <c r="BL25" s="679"/>
      <c r="BM25" s="679"/>
      <c r="BN25" s="680"/>
      <c r="BO25" s="715" t="s">
        <v>183</v>
      </c>
      <c r="BP25" s="715"/>
      <c r="BQ25" s="715"/>
      <c r="BR25" s="715"/>
      <c r="BS25" s="684" t="s">
        <v>183</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25946789</v>
      </c>
      <c r="CS25" s="697"/>
      <c r="CT25" s="697"/>
      <c r="CU25" s="697"/>
      <c r="CV25" s="697"/>
      <c r="CW25" s="697"/>
      <c r="CX25" s="697"/>
      <c r="CY25" s="698"/>
      <c r="CZ25" s="681">
        <v>17.3</v>
      </c>
      <c r="DA25" s="699"/>
      <c r="DB25" s="699"/>
      <c r="DC25" s="700"/>
      <c r="DD25" s="684">
        <v>24097698</v>
      </c>
      <c r="DE25" s="697"/>
      <c r="DF25" s="697"/>
      <c r="DG25" s="697"/>
      <c r="DH25" s="697"/>
      <c r="DI25" s="697"/>
      <c r="DJ25" s="697"/>
      <c r="DK25" s="698"/>
      <c r="DL25" s="684">
        <v>23804320</v>
      </c>
      <c r="DM25" s="697"/>
      <c r="DN25" s="697"/>
      <c r="DO25" s="697"/>
      <c r="DP25" s="697"/>
      <c r="DQ25" s="697"/>
      <c r="DR25" s="697"/>
      <c r="DS25" s="697"/>
      <c r="DT25" s="697"/>
      <c r="DU25" s="697"/>
      <c r="DV25" s="698"/>
      <c r="DW25" s="681">
        <v>26.7</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88319374</v>
      </c>
      <c r="S26" s="679"/>
      <c r="T26" s="679"/>
      <c r="U26" s="679"/>
      <c r="V26" s="679"/>
      <c r="W26" s="679"/>
      <c r="X26" s="679"/>
      <c r="Y26" s="680"/>
      <c r="Z26" s="715">
        <v>56.5</v>
      </c>
      <c r="AA26" s="715"/>
      <c r="AB26" s="715"/>
      <c r="AC26" s="715"/>
      <c r="AD26" s="716">
        <v>83550632</v>
      </c>
      <c r="AE26" s="716"/>
      <c r="AF26" s="716"/>
      <c r="AG26" s="716"/>
      <c r="AH26" s="716"/>
      <c r="AI26" s="716"/>
      <c r="AJ26" s="716"/>
      <c r="AK26" s="716"/>
      <c r="AL26" s="681">
        <v>99.3</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245</v>
      </c>
      <c r="BH26" s="679"/>
      <c r="BI26" s="679"/>
      <c r="BJ26" s="679"/>
      <c r="BK26" s="679"/>
      <c r="BL26" s="679"/>
      <c r="BM26" s="679"/>
      <c r="BN26" s="680"/>
      <c r="BO26" s="715" t="s">
        <v>183</v>
      </c>
      <c r="BP26" s="715"/>
      <c r="BQ26" s="715"/>
      <c r="BR26" s="715"/>
      <c r="BS26" s="684" t="s">
        <v>183</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19254458</v>
      </c>
      <c r="CS26" s="679"/>
      <c r="CT26" s="679"/>
      <c r="CU26" s="679"/>
      <c r="CV26" s="679"/>
      <c r="CW26" s="679"/>
      <c r="CX26" s="679"/>
      <c r="CY26" s="680"/>
      <c r="CZ26" s="681">
        <v>12.8</v>
      </c>
      <c r="DA26" s="699"/>
      <c r="DB26" s="699"/>
      <c r="DC26" s="700"/>
      <c r="DD26" s="684">
        <v>17438730</v>
      </c>
      <c r="DE26" s="679"/>
      <c r="DF26" s="679"/>
      <c r="DG26" s="679"/>
      <c r="DH26" s="679"/>
      <c r="DI26" s="679"/>
      <c r="DJ26" s="679"/>
      <c r="DK26" s="680"/>
      <c r="DL26" s="684" t="s">
        <v>183</v>
      </c>
      <c r="DM26" s="679"/>
      <c r="DN26" s="679"/>
      <c r="DO26" s="679"/>
      <c r="DP26" s="679"/>
      <c r="DQ26" s="679"/>
      <c r="DR26" s="679"/>
      <c r="DS26" s="679"/>
      <c r="DT26" s="679"/>
      <c r="DU26" s="679"/>
      <c r="DV26" s="680"/>
      <c r="DW26" s="681" t="s">
        <v>183</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49269</v>
      </c>
      <c r="S27" s="679"/>
      <c r="T27" s="679"/>
      <c r="U27" s="679"/>
      <c r="V27" s="679"/>
      <c r="W27" s="679"/>
      <c r="X27" s="679"/>
      <c r="Y27" s="680"/>
      <c r="Z27" s="715">
        <v>0</v>
      </c>
      <c r="AA27" s="715"/>
      <c r="AB27" s="715"/>
      <c r="AC27" s="715"/>
      <c r="AD27" s="716">
        <v>49269</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70496002</v>
      </c>
      <c r="BH27" s="679"/>
      <c r="BI27" s="679"/>
      <c r="BJ27" s="679"/>
      <c r="BK27" s="679"/>
      <c r="BL27" s="679"/>
      <c r="BM27" s="679"/>
      <c r="BN27" s="680"/>
      <c r="BO27" s="715">
        <v>100</v>
      </c>
      <c r="BP27" s="715"/>
      <c r="BQ27" s="715"/>
      <c r="BR27" s="715"/>
      <c r="BS27" s="684">
        <v>474878</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50273839</v>
      </c>
      <c r="CS27" s="697"/>
      <c r="CT27" s="697"/>
      <c r="CU27" s="697"/>
      <c r="CV27" s="697"/>
      <c r="CW27" s="697"/>
      <c r="CX27" s="697"/>
      <c r="CY27" s="698"/>
      <c r="CZ27" s="681">
        <v>33.5</v>
      </c>
      <c r="DA27" s="699"/>
      <c r="DB27" s="699"/>
      <c r="DC27" s="700"/>
      <c r="DD27" s="684">
        <v>14522913</v>
      </c>
      <c r="DE27" s="697"/>
      <c r="DF27" s="697"/>
      <c r="DG27" s="697"/>
      <c r="DH27" s="697"/>
      <c r="DI27" s="697"/>
      <c r="DJ27" s="697"/>
      <c r="DK27" s="698"/>
      <c r="DL27" s="684">
        <v>14518806</v>
      </c>
      <c r="DM27" s="697"/>
      <c r="DN27" s="697"/>
      <c r="DO27" s="697"/>
      <c r="DP27" s="697"/>
      <c r="DQ27" s="697"/>
      <c r="DR27" s="697"/>
      <c r="DS27" s="697"/>
      <c r="DT27" s="697"/>
      <c r="DU27" s="697"/>
      <c r="DV27" s="698"/>
      <c r="DW27" s="681">
        <v>16.3</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1286812</v>
      </c>
      <c r="S28" s="679"/>
      <c r="T28" s="679"/>
      <c r="U28" s="679"/>
      <c r="V28" s="679"/>
      <c r="W28" s="679"/>
      <c r="X28" s="679"/>
      <c r="Y28" s="680"/>
      <c r="Z28" s="715">
        <v>0.8</v>
      </c>
      <c r="AA28" s="715"/>
      <c r="AB28" s="715"/>
      <c r="AC28" s="715"/>
      <c r="AD28" s="716" t="s">
        <v>183</v>
      </c>
      <c r="AE28" s="716"/>
      <c r="AF28" s="716"/>
      <c r="AG28" s="716"/>
      <c r="AH28" s="716"/>
      <c r="AI28" s="716"/>
      <c r="AJ28" s="716"/>
      <c r="AK28" s="716"/>
      <c r="AL28" s="681" t="s">
        <v>245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9604184</v>
      </c>
      <c r="CS28" s="679"/>
      <c r="CT28" s="679"/>
      <c r="CU28" s="679"/>
      <c r="CV28" s="679"/>
      <c r="CW28" s="679"/>
      <c r="CX28" s="679"/>
      <c r="CY28" s="680"/>
      <c r="CZ28" s="681">
        <v>6.4</v>
      </c>
      <c r="DA28" s="699"/>
      <c r="DB28" s="699"/>
      <c r="DC28" s="700"/>
      <c r="DD28" s="684">
        <v>9540700</v>
      </c>
      <c r="DE28" s="679"/>
      <c r="DF28" s="679"/>
      <c r="DG28" s="679"/>
      <c r="DH28" s="679"/>
      <c r="DI28" s="679"/>
      <c r="DJ28" s="679"/>
      <c r="DK28" s="680"/>
      <c r="DL28" s="684">
        <v>9539427</v>
      </c>
      <c r="DM28" s="679"/>
      <c r="DN28" s="679"/>
      <c r="DO28" s="679"/>
      <c r="DP28" s="679"/>
      <c r="DQ28" s="679"/>
      <c r="DR28" s="679"/>
      <c r="DS28" s="679"/>
      <c r="DT28" s="679"/>
      <c r="DU28" s="679"/>
      <c r="DV28" s="680"/>
      <c r="DW28" s="681">
        <v>10.7</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2551361</v>
      </c>
      <c r="S29" s="679"/>
      <c r="T29" s="679"/>
      <c r="U29" s="679"/>
      <c r="V29" s="679"/>
      <c r="W29" s="679"/>
      <c r="X29" s="679"/>
      <c r="Y29" s="680"/>
      <c r="Z29" s="715">
        <v>1.6</v>
      </c>
      <c r="AA29" s="715"/>
      <c r="AB29" s="715"/>
      <c r="AC29" s="715"/>
      <c r="AD29" s="716">
        <v>535657</v>
      </c>
      <c r="AE29" s="716"/>
      <c r="AF29" s="716"/>
      <c r="AG29" s="716"/>
      <c r="AH29" s="716"/>
      <c r="AI29" s="716"/>
      <c r="AJ29" s="716"/>
      <c r="AK29" s="716"/>
      <c r="AL29" s="681">
        <v>0.6</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9604184</v>
      </c>
      <c r="CS29" s="697"/>
      <c r="CT29" s="697"/>
      <c r="CU29" s="697"/>
      <c r="CV29" s="697"/>
      <c r="CW29" s="697"/>
      <c r="CX29" s="697"/>
      <c r="CY29" s="698"/>
      <c r="CZ29" s="681">
        <v>6.4</v>
      </c>
      <c r="DA29" s="699"/>
      <c r="DB29" s="699"/>
      <c r="DC29" s="700"/>
      <c r="DD29" s="684">
        <v>9540700</v>
      </c>
      <c r="DE29" s="697"/>
      <c r="DF29" s="697"/>
      <c r="DG29" s="697"/>
      <c r="DH29" s="697"/>
      <c r="DI29" s="697"/>
      <c r="DJ29" s="697"/>
      <c r="DK29" s="698"/>
      <c r="DL29" s="684">
        <v>9539427</v>
      </c>
      <c r="DM29" s="697"/>
      <c r="DN29" s="697"/>
      <c r="DO29" s="697"/>
      <c r="DP29" s="697"/>
      <c r="DQ29" s="697"/>
      <c r="DR29" s="697"/>
      <c r="DS29" s="697"/>
      <c r="DT29" s="697"/>
      <c r="DU29" s="697"/>
      <c r="DV29" s="698"/>
      <c r="DW29" s="681">
        <v>10.7</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1023434</v>
      </c>
      <c r="S30" s="679"/>
      <c r="T30" s="679"/>
      <c r="U30" s="679"/>
      <c r="V30" s="679"/>
      <c r="W30" s="679"/>
      <c r="X30" s="679"/>
      <c r="Y30" s="680"/>
      <c r="Z30" s="715">
        <v>0.7</v>
      </c>
      <c r="AA30" s="715"/>
      <c r="AB30" s="715"/>
      <c r="AC30" s="715"/>
      <c r="AD30" s="716" t="s">
        <v>183</v>
      </c>
      <c r="AE30" s="716"/>
      <c r="AF30" s="716"/>
      <c r="AG30" s="716"/>
      <c r="AH30" s="716"/>
      <c r="AI30" s="716"/>
      <c r="AJ30" s="716"/>
      <c r="AK30" s="716"/>
      <c r="AL30" s="681" t="s">
        <v>183</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9063887</v>
      </c>
      <c r="CS30" s="679"/>
      <c r="CT30" s="679"/>
      <c r="CU30" s="679"/>
      <c r="CV30" s="679"/>
      <c r="CW30" s="679"/>
      <c r="CX30" s="679"/>
      <c r="CY30" s="680"/>
      <c r="CZ30" s="681">
        <v>6</v>
      </c>
      <c r="DA30" s="699"/>
      <c r="DB30" s="699"/>
      <c r="DC30" s="700"/>
      <c r="DD30" s="684">
        <v>9000403</v>
      </c>
      <c r="DE30" s="679"/>
      <c r="DF30" s="679"/>
      <c r="DG30" s="679"/>
      <c r="DH30" s="679"/>
      <c r="DI30" s="679"/>
      <c r="DJ30" s="679"/>
      <c r="DK30" s="680"/>
      <c r="DL30" s="684">
        <v>8999130</v>
      </c>
      <c r="DM30" s="679"/>
      <c r="DN30" s="679"/>
      <c r="DO30" s="679"/>
      <c r="DP30" s="679"/>
      <c r="DQ30" s="679"/>
      <c r="DR30" s="679"/>
      <c r="DS30" s="679"/>
      <c r="DT30" s="679"/>
      <c r="DU30" s="679"/>
      <c r="DV30" s="680"/>
      <c r="DW30" s="681">
        <v>10.1</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31969700</v>
      </c>
      <c r="S31" s="679"/>
      <c r="T31" s="679"/>
      <c r="U31" s="679"/>
      <c r="V31" s="679"/>
      <c r="W31" s="679"/>
      <c r="X31" s="679"/>
      <c r="Y31" s="680"/>
      <c r="Z31" s="715">
        <v>20.399999999999999</v>
      </c>
      <c r="AA31" s="715"/>
      <c r="AB31" s="715"/>
      <c r="AC31" s="715"/>
      <c r="AD31" s="716" t="s">
        <v>183</v>
      </c>
      <c r="AE31" s="716"/>
      <c r="AF31" s="716"/>
      <c r="AG31" s="716"/>
      <c r="AH31" s="716"/>
      <c r="AI31" s="716"/>
      <c r="AJ31" s="716"/>
      <c r="AK31" s="716"/>
      <c r="AL31" s="681" t="s">
        <v>245</v>
      </c>
      <c r="AM31" s="682"/>
      <c r="AN31" s="682"/>
      <c r="AO31" s="717"/>
      <c r="AP31" s="754" t="s">
        <v>310</v>
      </c>
      <c r="AQ31" s="755"/>
      <c r="AR31" s="755"/>
      <c r="AS31" s="755"/>
      <c r="AT31" s="760" t="s">
        <v>311</v>
      </c>
      <c r="AU31" s="231"/>
      <c r="AV31" s="231"/>
      <c r="AW31" s="231"/>
      <c r="AX31" s="744" t="s">
        <v>186</v>
      </c>
      <c r="AY31" s="745"/>
      <c r="AZ31" s="745"/>
      <c r="BA31" s="745"/>
      <c r="BB31" s="745"/>
      <c r="BC31" s="745"/>
      <c r="BD31" s="745"/>
      <c r="BE31" s="745"/>
      <c r="BF31" s="746"/>
      <c r="BG31" s="747">
        <v>99</v>
      </c>
      <c r="BH31" s="748"/>
      <c r="BI31" s="748"/>
      <c r="BJ31" s="748"/>
      <c r="BK31" s="748"/>
      <c r="BL31" s="748"/>
      <c r="BM31" s="749">
        <v>97.6</v>
      </c>
      <c r="BN31" s="748"/>
      <c r="BO31" s="748"/>
      <c r="BP31" s="748"/>
      <c r="BQ31" s="750"/>
      <c r="BR31" s="747">
        <v>99</v>
      </c>
      <c r="BS31" s="748"/>
      <c r="BT31" s="748"/>
      <c r="BU31" s="748"/>
      <c r="BV31" s="748"/>
      <c r="BW31" s="748"/>
      <c r="BX31" s="749">
        <v>97.4</v>
      </c>
      <c r="BY31" s="748"/>
      <c r="BZ31" s="748"/>
      <c r="CA31" s="748"/>
      <c r="CB31" s="750"/>
      <c r="CD31" s="765"/>
      <c r="CE31" s="766"/>
      <c r="CF31" s="711" t="s">
        <v>312</v>
      </c>
      <c r="CG31" s="712"/>
      <c r="CH31" s="712"/>
      <c r="CI31" s="712"/>
      <c r="CJ31" s="712"/>
      <c r="CK31" s="712"/>
      <c r="CL31" s="712"/>
      <c r="CM31" s="712"/>
      <c r="CN31" s="712"/>
      <c r="CO31" s="712"/>
      <c r="CP31" s="712"/>
      <c r="CQ31" s="713"/>
      <c r="CR31" s="678">
        <v>540297</v>
      </c>
      <c r="CS31" s="697"/>
      <c r="CT31" s="697"/>
      <c r="CU31" s="697"/>
      <c r="CV31" s="697"/>
      <c r="CW31" s="697"/>
      <c r="CX31" s="697"/>
      <c r="CY31" s="698"/>
      <c r="CZ31" s="681">
        <v>0.4</v>
      </c>
      <c r="DA31" s="699"/>
      <c r="DB31" s="699"/>
      <c r="DC31" s="700"/>
      <c r="DD31" s="684">
        <v>540297</v>
      </c>
      <c r="DE31" s="697"/>
      <c r="DF31" s="697"/>
      <c r="DG31" s="697"/>
      <c r="DH31" s="697"/>
      <c r="DI31" s="697"/>
      <c r="DJ31" s="697"/>
      <c r="DK31" s="698"/>
      <c r="DL31" s="684">
        <v>540297</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183</v>
      </c>
      <c r="S32" s="679"/>
      <c r="T32" s="679"/>
      <c r="U32" s="679"/>
      <c r="V32" s="679"/>
      <c r="W32" s="679"/>
      <c r="X32" s="679"/>
      <c r="Y32" s="680"/>
      <c r="Z32" s="715" t="s">
        <v>183</v>
      </c>
      <c r="AA32" s="715"/>
      <c r="AB32" s="715"/>
      <c r="AC32" s="715"/>
      <c r="AD32" s="716" t="s">
        <v>183</v>
      </c>
      <c r="AE32" s="716"/>
      <c r="AF32" s="716"/>
      <c r="AG32" s="716"/>
      <c r="AH32" s="716"/>
      <c r="AI32" s="716"/>
      <c r="AJ32" s="716"/>
      <c r="AK32" s="716"/>
      <c r="AL32" s="681" t="s">
        <v>183</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98.7</v>
      </c>
      <c r="BH32" s="697"/>
      <c r="BI32" s="697"/>
      <c r="BJ32" s="697"/>
      <c r="BK32" s="697"/>
      <c r="BL32" s="697"/>
      <c r="BM32" s="682">
        <v>97.3</v>
      </c>
      <c r="BN32" s="743"/>
      <c r="BO32" s="743"/>
      <c r="BP32" s="743"/>
      <c r="BQ32" s="721"/>
      <c r="BR32" s="751">
        <v>98.7</v>
      </c>
      <c r="BS32" s="697"/>
      <c r="BT32" s="697"/>
      <c r="BU32" s="697"/>
      <c r="BV32" s="697"/>
      <c r="BW32" s="697"/>
      <c r="BX32" s="682">
        <v>97.2</v>
      </c>
      <c r="BY32" s="743"/>
      <c r="BZ32" s="743"/>
      <c r="CA32" s="743"/>
      <c r="CB32" s="721"/>
      <c r="CD32" s="767"/>
      <c r="CE32" s="768"/>
      <c r="CF32" s="711" t="s">
        <v>316</v>
      </c>
      <c r="CG32" s="712"/>
      <c r="CH32" s="712"/>
      <c r="CI32" s="712"/>
      <c r="CJ32" s="712"/>
      <c r="CK32" s="712"/>
      <c r="CL32" s="712"/>
      <c r="CM32" s="712"/>
      <c r="CN32" s="712"/>
      <c r="CO32" s="712"/>
      <c r="CP32" s="712"/>
      <c r="CQ32" s="713"/>
      <c r="CR32" s="678" t="s">
        <v>245</v>
      </c>
      <c r="CS32" s="679"/>
      <c r="CT32" s="679"/>
      <c r="CU32" s="679"/>
      <c r="CV32" s="679"/>
      <c r="CW32" s="679"/>
      <c r="CX32" s="679"/>
      <c r="CY32" s="680"/>
      <c r="CZ32" s="681" t="s">
        <v>183</v>
      </c>
      <c r="DA32" s="699"/>
      <c r="DB32" s="699"/>
      <c r="DC32" s="700"/>
      <c r="DD32" s="684" t="s">
        <v>183</v>
      </c>
      <c r="DE32" s="679"/>
      <c r="DF32" s="679"/>
      <c r="DG32" s="679"/>
      <c r="DH32" s="679"/>
      <c r="DI32" s="679"/>
      <c r="DJ32" s="679"/>
      <c r="DK32" s="680"/>
      <c r="DL32" s="684" t="s">
        <v>245</v>
      </c>
      <c r="DM32" s="679"/>
      <c r="DN32" s="679"/>
      <c r="DO32" s="679"/>
      <c r="DP32" s="679"/>
      <c r="DQ32" s="679"/>
      <c r="DR32" s="679"/>
      <c r="DS32" s="679"/>
      <c r="DT32" s="679"/>
      <c r="DU32" s="679"/>
      <c r="DV32" s="680"/>
      <c r="DW32" s="681" t="s">
        <v>245</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10633104</v>
      </c>
      <c r="S33" s="679"/>
      <c r="T33" s="679"/>
      <c r="U33" s="679"/>
      <c r="V33" s="679"/>
      <c r="W33" s="679"/>
      <c r="X33" s="679"/>
      <c r="Y33" s="680"/>
      <c r="Z33" s="715">
        <v>6.8</v>
      </c>
      <c r="AA33" s="715"/>
      <c r="AB33" s="715"/>
      <c r="AC33" s="715"/>
      <c r="AD33" s="716" t="s">
        <v>183</v>
      </c>
      <c r="AE33" s="716"/>
      <c r="AF33" s="716"/>
      <c r="AG33" s="716"/>
      <c r="AH33" s="716"/>
      <c r="AI33" s="716"/>
      <c r="AJ33" s="716"/>
      <c r="AK33" s="716"/>
      <c r="AL33" s="681" t="s">
        <v>183</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99.2</v>
      </c>
      <c r="BH33" s="663"/>
      <c r="BI33" s="663"/>
      <c r="BJ33" s="663"/>
      <c r="BK33" s="663"/>
      <c r="BL33" s="663"/>
      <c r="BM33" s="706">
        <v>97.8</v>
      </c>
      <c r="BN33" s="663"/>
      <c r="BO33" s="663"/>
      <c r="BP33" s="663"/>
      <c r="BQ33" s="727"/>
      <c r="BR33" s="742">
        <v>99.3</v>
      </c>
      <c r="BS33" s="663"/>
      <c r="BT33" s="663"/>
      <c r="BU33" s="663"/>
      <c r="BV33" s="663"/>
      <c r="BW33" s="663"/>
      <c r="BX33" s="706">
        <v>97.4</v>
      </c>
      <c r="BY33" s="663"/>
      <c r="BZ33" s="663"/>
      <c r="CA33" s="663"/>
      <c r="CB33" s="727"/>
      <c r="CD33" s="711" t="s">
        <v>319</v>
      </c>
      <c r="CE33" s="712"/>
      <c r="CF33" s="712"/>
      <c r="CG33" s="712"/>
      <c r="CH33" s="712"/>
      <c r="CI33" s="712"/>
      <c r="CJ33" s="712"/>
      <c r="CK33" s="712"/>
      <c r="CL33" s="712"/>
      <c r="CM33" s="712"/>
      <c r="CN33" s="712"/>
      <c r="CO33" s="712"/>
      <c r="CP33" s="712"/>
      <c r="CQ33" s="713"/>
      <c r="CR33" s="678">
        <v>52948399</v>
      </c>
      <c r="CS33" s="697"/>
      <c r="CT33" s="697"/>
      <c r="CU33" s="697"/>
      <c r="CV33" s="697"/>
      <c r="CW33" s="697"/>
      <c r="CX33" s="697"/>
      <c r="CY33" s="698"/>
      <c r="CZ33" s="681">
        <v>35.299999999999997</v>
      </c>
      <c r="DA33" s="699"/>
      <c r="DB33" s="699"/>
      <c r="DC33" s="700"/>
      <c r="DD33" s="684">
        <v>43925403</v>
      </c>
      <c r="DE33" s="697"/>
      <c r="DF33" s="697"/>
      <c r="DG33" s="697"/>
      <c r="DH33" s="697"/>
      <c r="DI33" s="697"/>
      <c r="DJ33" s="697"/>
      <c r="DK33" s="698"/>
      <c r="DL33" s="684">
        <v>36099450</v>
      </c>
      <c r="DM33" s="697"/>
      <c r="DN33" s="697"/>
      <c r="DO33" s="697"/>
      <c r="DP33" s="697"/>
      <c r="DQ33" s="697"/>
      <c r="DR33" s="697"/>
      <c r="DS33" s="697"/>
      <c r="DT33" s="697"/>
      <c r="DU33" s="697"/>
      <c r="DV33" s="698"/>
      <c r="DW33" s="681">
        <v>40.5</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519654</v>
      </c>
      <c r="S34" s="679"/>
      <c r="T34" s="679"/>
      <c r="U34" s="679"/>
      <c r="V34" s="679"/>
      <c r="W34" s="679"/>
      <c r="X34" s="679"/>
      <c r="Y34" s="680"/>
      <c r="Z34" s="715">
        <v>0.3</v>
      </c>
      <c r="AA34" s="715"/>
      <c r="AB34" s="715"/>
      <c r="AC34" s="715"/>
      <c r="AD34" s="716" t="s">
        <v>245</v>
      </c>
      <c r="AE34" s="716"/>
      <c r="AF34" s="716"/>
      <c r="AG34" s="716"/>
      <c r="AH34" s="716"/>
      <c r="AI34" s="716"/>
      <c r="AJ34" s="716"/>
      <c r="AK34" s="716"/>
      <c r="AL34" s="681" t="s">
        <v>183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24300337</v>
      </c>
      <c r="CS34" s="679"/>
      <c r="CT34" s="679"/>
      <c r="CU34" s="679"/>
      <c r="CV34" s="679"/>
      <c r="CW34" s="679"/>
      <c r="CX34" s="679"/>
      <c r="CY34" s="680"/>
      <c r="CZ34" s="681">
        <v>16.2</v>
      </c>
      <c r="DA34" s="699"/>
      <c r="DB34" s="699"/>
      <c r="DC34" s="700"/>
      <c r="DD34" s="684">
        <v>19208402</v>
      </c>
      <c r="DE34" s="679"/>
      <c r="DF34" s="679"/>
      <c r="DG34" s="679"/>
      <c r="DH34" s="679"/>
      <c r="DI34" s="679"/>
      <c r="DJ34" s="679"/>
      <c r="DK34" s="680"/>
      <c r="DL34" s="684">
        <v>17024413</v>
      </c>
      <c r="DM34" s="679"/>
      <c r="DN34" s="679"/>
      <c r="DO34" s="679"/>
      <c r="DP34" s="679"/>
      <c r="DQ34" s="679"/>
      <c r="DR34" s="679"/>
      <c r="DS34" s="679"/>
      <c r="DT34" s="679"/>
      <c r="DU34" s="679"/>
      <c r="DV34" s="680"/>
      <c r="DW34" s="681">
        <v>19.100000000000001</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47810</v>
      </c>
      <c r="S35" s="679"/>
      <c r="T35" s="679"/>
      <c r="U35" s="679"/>
      <c r="V35" s="679"/>
      <c r="W35" s="679"/>
      <c r="X35" s="679"/>
      <c r="Y35" s="680"/>
      <c r="Z35" s="715">
        <v>0</v>
      </c>
      <c r="AA35" s="715"/>
      <c r="AB35" s="715"/>
      <c r="AC35" s="715"/>
      <c r="AD35" s="716" t="s">
        <v>183</v>
      </c>
      <c r="AE35" s="716"/>
      <c r="AF35" s="716"/>
      <c r="AG35" s="716"/>
      <c r="AH35" s="716"/>
      <c r="AI35" s="716"/>
      <c r="AJ35" s="716"/>
      <c r="AK35" s="716"/>
      <c r="AL35" s="681" t="s">
        <v>183</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2004782</v>
      </c>
      <c r="CS35" s="697"/>
      <c r="CT35" s="697"/>
      <c r="CU35" s="697"/>
      <c r="CV35" s="697"/>
      <c r="CW35" s="697"/>
      <c r="CX35" s="697"/>
      <c r="CY35" s="698"/>
      <c r="CZ35" s="681">
        <v>1.3</v>
      </c>
      <c r="DA35" s="699"/>
      <c r="DB35" s="699"/>
      <c r="DC35" s="700"/>
      <c r="DD35" s="684">
        <v>1930623</v>
      </c>
      <c r="DE35" s="697"/>
      <c r="DF35" s="697"/>
      <c r="DG35" s="697"/>
      <c r="DH35" s="697"/>
      <c r="DI35" s="697"/>
      <c r="DJ35" s="697"/>
      <c r="DK35" s="698"/>
      <c r="DL35" s="684">
        <v>1930623</v>
      </c>
      <c r="DM35" s="697"/>
      <c r="DN35" s="697"/>
      <c r="DO35" s="697"/>
      <c r="DP35" s="697"/>
      <c r="DQ35" s="697"/>
      <c r="DR35" s="697"/>
      <c r="DS35" s="697"/>
      <c r="DT35" s="697"/>
      <c r="DU35" s="697"/>
      <c r="DV35" s="698"/>
      <c r="DW35" s="681">
        <v>2.2000000000000002</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1267207</v>
      </c>
      <c r="S36" s="679"/>
      <c r="T36" s="679"/>
      <c r="U36" s="679"/>
      <c r="V36" s="679"/>
      <c r="W36" s="679"/>
      <c r="X36" s="679"/>
      <c r="Y36" s="680"/>
      <c r="Z36" s="715">
        <v>0.8</v>
      </c>
      <c r="AA36" s="715"/>
      <c r="AB36" s="715"/>
      <c r="AC36" s="715"/>
      <c r="AD36" s="716" t="s">
        <v>183</v>
      </c>
      <c r="AE36" s="716"/>
      <c r="AF36" s="716"/>
      <c r="AG36" s="716"/>
      <c r="AH36" s="716"/>
      <c r="AI36" s="716"/>
      <c r="AJ36" s="716"/>
      <c r="AK36" s="716"/>
      <c r="AL36" s="681" t="s">
        <v>183</v>
      </c>
      <c r="AM36" s="682"/>
      <c r="AN36" s="682"/>
      <c r="AO36" s="717"/>
      <c r="AP36" s="235"/>
      <c r="AQ36" s="730" t="s">
        <v>327</v>
      </c>
      <c r="AR36" s="731"/>
      <c r="AS36" s="731"/>
      <c r="AT36" s="731"/>
      <c r="AU36" s="731"/>
      <c r="AV36" s="731"/>
      <c r="AW36" s="731"/>
      <c r="AX36" s="731"/>
      <c r="AY36" s="732"/>
      <c r="AZ36" s="733">
        <v>20149162</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357772</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9734462</v>
      </c>
      <c r="CS36" s="679"/>
      <c r="CT36" s="679"/>
      <c r="CU36" s="679"/>
      <c r="CV36" s="679"/>
      <c r="CW36" s="679"/>
      <c r="CX36" s="679"/>
      <c r="CY36" s="680"/>
      <c r="CZ36" s="681">
        <v>6.5</v>
      </c>
      <c r="DA36" s="699"/>
      <c r="DB36" s="699"/>
      <c r="DC36" s="700"/>
      <c r="DD36" s="684">
        <v>8968809</v>
      </c>
      <c r="DE36" s="679"/>
      <c r="DF36" s="679"/>
      <c r="DG36" s="679"/>
      <c r="DH36" s="679"/>
      <c r="DI36" s="679"/>
      <c r="DJ36" s="679"/>
      <c r="DK36" s="680"/>
      <c r="DL36" s="684">
        <v>6620863</v>
      </c>
      <c r="DM36" s="679"/>
      <c r="DN36" s="679"/>
      <c r="DO36" s="679"/>
      <c r="DP36" s="679"/>
      <c r="DQ36" s="679"/>
      <c r="DR36" s="679"/>
      <c r="DS36" s="679"/>
      <c r="DT36" s="679"/>
      <c r="DU36" s="679"/>
      <c r="DV36" s="680"/>
      <c r="DW36" s="681">
        <v>7.4</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5885052</v>
      </c>
      <c r="S37" s="679"/>
      <c r="T37" s="679"/>
      <c r="U37" s="679"/>
      <c r="V37" s="679"/>
      <c r="W37" s="679"/>
      <c r="X37" s="679"/>
      <c r="Y37" s="680"/>
      <c r="Z37" s="715">
        <v>3.8</v>
      </c>
      <c r="AA37" s="715"/>
      <c r="AB37" s="715"/>
      <c r="AC37" s="715"/>
      <c r="AD37" s="716" t="s">
        <v>183</v>
      </c>
      <c r="AE37" s="716"/>
      <c r="AF37" s="716"/>
      <c r="AG37" s="716"/>
      <c r="AH37" s="716"/>
      <c r="AI37" s="716"/>
      <c r="AJ37" s="716"/>
      <c r="AK37" s="716"/>
      <c r="AL37" s="681" t="s">
        <v>245</v>
      </c>
      <c r="AM37" s="682"/>
      <c r="AN37" s="682"/>
      <c r="AO37" s="717"/>
      <c r="AQ37" s="718" t="s">
        <v>331</v>
      </c>
      <c r="AR37" s="719"/>
      <c r="AS37" s="719"/>
      <c r="AT37" s="719"/>
      <c r="AU37" s="719"/>
      <c r="AV37" s="719"/>
      <c r="AW37" s="719"/>
      <c r="AX37" s="719"/>
      <c r="AY37" s="720"/>
      <c r="AZ37" s="678">
        <v>3410589</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293713</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31224</v>
      </c>
      <c r="CS37" s="697"/>
      <c r="CT37" s="697"/>
      <c r="CU37" s="697"/>
      <c r="CV37" s="697"/>
      <c r="CW37" s="697"/>
      <c r="CX37" s="697"/>
      <c r="CY37" s="698"/>
      <c r="CZ37" s="681">
        <v>0</v>
      </c>
      <c r="DA37" s="699"/>
      <c r="DB37" s="699"/>
      <c r="DC37" s="700"/>
      <c r="DD37" s="684">
        <v>30636</v>
      </c>
      <c r="DE37" s="697"/>
      <c r="DF37" s="697"/>
      <c r="DG37" s="697"/>
      <c r="DH37" s="697"/>
      <c r="DI37" s="697"/>
      <c r="DJ37" s="697"/>
      <c r="DK37" s="698"/>
      <c r="DL37" s="684">
        <v>28581</v>
      </c>
      <c r="DM37" s="697"/>
      <c r="DN37" s="697"/>
      <c r="DO37" s="697"/>
      <c r="DP37" s="697"/>
      <c r="DQ37" s="697"/>
      <c r="DR37" s="697"/>
      <c r="DS37" s="697"/>
      <c r="DT37" s="697"/>
      <c r="DU37" s="697"/>
      <c r="DV37" s="698"/>
      <c r="DW37" s="681">
        <v>0</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2450347</v>
      </c>
      <c r="S38" s="679"/>
      <c r="T38" s="679"/>
      <c r="U38" s="679"/>
      <c r="V38" s="679"/>
      <c r="W38" s="679"/>
      <c r="X38" s="679"/>
      <c r="Y38" s="680"/>
      <c r="Z38" s="715">
        <v>1.6</v>
      </c>
      <c r="AA38" s="715"/>
      <c r="AB38" s="715"/>
      <c r="AC38" s="715"/>
      <c r="AD38" s="716">
        <v>11815</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3163636</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70900</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13516042</v>
      </c>
      <c r="CS38" s="679"/>
      <c r="CT38" s="679"/>
      <c r="CU38" s="679"/>
      <c r="CV38" s="679"/>
      <c r="CW38" s="679"/>
      <c r="CX38" s="679"/>
      <c r="CY38" s="680"/>
      <c r="CZ38" s="681">
        <v>9</v>
      </c>
      <c r="DA38" s="699"/>
      <c r="DB38" s="699"/>
      <c r="DC38" s="700"/>
      <c r="DD38" s="684">
        <v>11181774</v>
      </c>
      <c r="DE38" s="679"/>
      <c r="DF38" s="679"/>
      <c r="DG38" s="679"/>
      <c r="DH38" s="679"/>
      <c r="DI38" s="679"/>
      <c r="DJ38" s="679"/>
      <c r="DK38" s="680"/>
      <c r="DL38" s="684">
        <v>10523551</v>
      </c>
      <c r="DM38" s="679"/>
      <c r="DN38" s="679"/>
      <c r="DO38" s="679"/>
      <c r="DP38" s="679"/>
      <c r="DQ38" s="679"/>
      <c r="DR38" s="679"/>
      <c r="DS38" s="679"/>
      <c r="DT38" s="679"/>
      <c r="DU38" s="679"/>
      <c r="DV38" s="680"/>
      <c r="DW38" s="681">
        <v>11.8</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10337700</v>
      </c>
      <c r="S39" s="679"/>
      <c r="T39" s="679"/>
      <c r="U39" s="679"/>
      <c r="V39" s="679"/>
      <c r="W39" s="679"/>
      <c r="X39" s="679"/>
      <c r="Y39" s="680"/>
      <c r="Z39" s="715">
        <v>6.6</v>
      </c>
      <c r="AA39" s="715"/>
      <c r="AB39" s="715"/>
      <c r="AC39" s="715"/>
      <c r="AD39" s="716" t="s">
        <v>183</v>
      </c>
      <c r="AE39" s="716"/>
      <c r="AF39" s="716"/>
      <c r="AG39" s="716"/>
      <c r="AH39" s="716"/>
      <c r="AI39" s="716"/>
      <c r="AJ39" s="716"/>
      <c r="AK39" s="716"/>
      <c r="AL39" s="681" t="s">
        <v>183</v>
      </c>
      <c r="AM39" s="682"/>
      <c r="AN39" s="682"/>
      <c r="AO39" s="717"/>
      <c r="AQ39" s="718" t="s">
        <v>339</v>
      </c>
      <c r="AR39" s="719"/>
      <c r="AS39" s="719"/>
      <c r="AT39" s="719"/>
      <c r="AU39" s="719"/>
      <c r="AV39" s="719"/>
      <c r="AW39" s="719"/>
      <c r="AX39" s="719"/>
      <c r="AY39" s="720"/>
      <c r="AZ39" s="678">
        <v>61396</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104399</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1079631</v>
      </c>
      <c r="CS39" s="697"/>
      <c r="CT39" s="697"/>
      <c r="CU39" s="697"/>
      <c r="CV39" s="697"/>
      <c r="CW39" s="697"/>
      <c r="CX39" s="697"/>
      <c r="CY39" s="698"/>
      <c r="CZ39" s="681">
        <v>0.7</v>
      </c>
      <c r="DA39" s="699"/>
      <c r="DB39" s="699"/>
      <c r="DC39" s="700"/>
      <c r="DD39" s="684">
        <v>1023766</v>
      </c>
      <c r="DE39" s="697"/>
      <c r="DF39" s="697"/>
      <c r="DG39" s="697"/>
      <c r="DH39" s="697"/>
      <c r="DI39" s="697"/>
      <c r="DJ39" s="697"/>
      <c r="DK39" s="698"/>
      <c r="DL39" s="684" t="s">
        <v>183</v>
      </c>
      <c r="DM39" s="697"/>
      <c r="DN39" s="697"/>
      <c r="DO39" s="697"/>
      <c r="DP39" s="697"/>
      <c r="DQ39" s="697"/>
      <c r="DR39" s="697"/>
      <c r="DS39" s="697"/>
      <c r="DT39" s="697"/>
      <c r="DU39" s="697"/>
      <c r="DV39" s="698"/>
      <c r="DW39" s="681" t="s">
        <v>183</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183</v>
      </c>
      <c r="S40" s="679"/>
      <c r="T40" s="679"/>
      <c r="U40" s="679"/>
      <c r="V40" s="679"/>
      <c r="W40" s="679"/>
      <c r="X40" s="679"/>
      <c r="Y40" s="680"/>
      <c r="Z40" s="715" t="s">
        <v>183</v>
      </c>
      <c r="AA40" s="715"/>
      <c r="AB40" s="715"/>
      <c r="AC40" s="715"/>
      <c r="AD40" s="716" t="s">
        <v>183</v>
      </c>
      <c r="AE40" s="716"/>
      <c r="AF40" s="716"/>
      <c r="AG40" s="716"/>
      <c r="AH40" s="716"/>
      <c r="AI40" s="716"/>
      <c r="AJ40" s="716"/>
      <c r="AK40" s="716"/>
      <c r="AL40" s="681" t="s">
        <v>183</v>
      </c>
      <c r="AM40" s="682"/>
      <c r="AN40" s="682"/>
      <c r="AO40" s="717"/>
      <c r="AQ40" s="718" t="s">
        <v>343</v>
      </c>
      <c r="AR40" s="719"/>
      <c r="AS40" s="719"/>
      <c r="AT40" s="719"/>
      <c r="AU40" s="719"/>
      <c r="AV40" s="719"/>
      <c r="AW40" s="719"/>
      <c r="AX40" s="719"/>
      <c r="AY40" s="720"/>
      <c r="AZ40" s="678">
        <v>58895</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95</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2313145</v>
      </c>
      <c r="CS40" s="679"/>
      <c r="CT40" s="679"/>
      <c r="CU40" s="679"/>
      <c r="CV40" s="679"/>
      <c r="CW40" s="679"/>
      <c r="CX40" s="679"/>
      <c r="CY40" s="680"/>
      <c r="CZ40" s="681">
        <v>1.5</v>
      </c>
      <c r="DA40" s="699"/>
      <c r="DB40" s="699"/>
      <c r="DC40" s="700"/>
      <c r="DD40" s="684">
        <v>1612029</v>
      </c>
      <c r="DE40" s="679"/>
      <c r="DF40" s="679"/>
      <c r="DG40" s="679"/>
      <c r="DH40" s="679"/>
      <c r="DI40" s="679"/>
      <c r="DJ40" s="679"/>
      <c r="DK40" s="680"/>
      <c r="DL40" s="684" t="s">
        <v>245</v>
      </c>
      <c r="DM40" s="679"/>
      <c r="DN40" s="679"/>
      <c r="DO40" s="679"/>
      <c r="DP40" s="679"/>
      <c r="DQ40" s="679"/>
      <c r="DR40" s="679"/>
      <c r="DS40" s="679"/>
      <c r="DT40" s="679"/>
      <c r="DU40" s="679"/>
      <c r="DV40" s="680"/>
      <c r="DW40" s="681" t="s">
        <v>245</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5030000</v>
      </c>
      <c r="S41" s="679"/>
      <c r="T41" s="679"/>
      <c r="U41" s="679"/>
      <c r="V41" s="679"/>
      <c r="W41" s="679"/>
      <c r="X41" s="679"/>
      <c r="Y41" s="680"/>
      <c r="Z41" s="715">
        <v>3.2</v>
      </c>
      <c r="AA41" s="715"/>
      <c r="AB41" s="715"/>
      <c r="AC41" s="715"/>
      <c r="AD41" s="716" t="s">
        <v>183</v>
      </c>
      <c r="AE41" s="716"/>
      <c r="AF41" s="716"/>
      <c r="AG41" s="716"/>
      <c r="AH41" s="716"/>
      <c r="AI41" s="716"/>
      <c r="AJ41" s="716"/>
      <c r="AK41" s="716"/>
      <c r="AL41" s="681" t="s">
        <v>183</v>
      </c>
      <c r="AM41" s="682"/>
      <c r="AN41" s="682"/>
      <c r="AO41" s="717"/>
      <c r="AQ41" s="718" t="s">
        <v>348</v>
      </c>
      <c r="AR41" s="719"/>
      <c r="AS41" s="719"/>
      <c r="AT41" s="719"/>
      <c r="AU41" s="719"/>
      <c r="AV41" s="719"/>
      <c r="AW41" s="719"/>
      <c r="AX41" s="719"/>
      <c r="AY41" s="720"/>
      <c r="AZ41" s="678">
        <v>2838354</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245</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183</v>
      </c>
      <c r="CS41" s="697"/>
      <c r="CT41" s="697"/>
      <c r="CU41" s="697"/>
      <c r="CV41" s="697"/>
      <c r="CW41" s="697"/>
      <c r="CX41" s="697"/>
      <c r="CY41" s="698"/>
      <c r="CZ41" s="681" t="s">
        <v>183</v>
      </c>
      <c r="DA41" s="699"/>
      <c r="DB41" s="699"/>
      <c r="DC41" s="700"/>
      <c r="DD41" s="684" t="s">
        <v>183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156340824</v>
      </c>
      <c r="S42" s="701"/>
      <c r="T42" s="701"/>
      <c r="U42" s="701"/>
      <c r="V42" s="701"/>
      <c r="W42" s="701"/>
      <c r="X42" s="701"/>
      <c r="Y42" s="703"/>
      <c r="Z42" s="704">
        <v>100</v>
      </c>
      <c r="AA42" s="704"/>
      <c r="AB42" s="704"/>
      <c r="AC42" s="704"/>
      <c r="AD42" s="705">
        <v>84147373</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10616292</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276</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11361697</v>
      </c>
      <c r="CS42" s="679"/>
      <c r="CT42" s="679"/>
      <c r="CU42" s="679"/>
      <c r="CV42" s="679"/>
      <c r="CW42" s="679"/>
      <c r="CX42" s="679"/>
      <c r="CY42" s="680"/>
      <c r="CZ42" s="681">
        <v>7.6</v>
      </c>
      <c r="DA42" s="682"/>
      <c r="DB42" s="682"/>
      <c r="DC42" s="683"/>
      <c r="DD42" s="684">
        <v>3824673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659244</v>
      </c>
      <c r="CS43" s="697"/>
      <c r="CT43" s="697"/>
      <c r="CU43" s="697"/>
      <c r="CV43" s="697"/>
      <c r="CW43" s="697"/>
      <c r="CX43" s="697"/>
      <c r="CY43" s="698"/>
      <c r="CZ43" s="681">
        <v>0.4</v>
      </c>
      <c r="DA43" s="699"/>
      <c r="DB43" s="699"/>
      <c r="DC43" s="700"/>
      <c r="DD43" s="684">
        <v>659244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11361697</v>
      </c>
      <c r="CS44" s="679"/>
      <c r="CT44" s="679"/>
      <c r="CU44" s="679"/>
      <c r="CV44" s="679"/>
      <c r="CW44" s="679"/>
      <c r="CX44" s="679"/>
      <c r="CY44" s="680"/>
      <c r="CZ44" s="681">
        <v>7.6</v>
      </c>
      <c r="DA44" s="682"/>
      <c r="DB44" s="682"/>
      <c r="DC44" s="683"/>
      <c r="DD44" s="684">
        <v>3824673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3536990</v>
      </c>
      <c r="CS45" s="697"/>
      <c r="CT45" s="697"/>
      <c r="CU45" s="697"/>
      <c r="CV45" s="697"/>
      <c r="CW45" s="697"/>
      <c r="CX45" s="697"/>
      <c r="CY45" s="698"/>
      <c r="CZ45" s="681">
        <v>2.4</v>
      </c>
      <c r="DA45" s="699"/>
      <c r="DB45" s="699"/>
      <c r="DC45" s="700"/>
      <c r="DD45" s="684">
        <v>172205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7689989</v>
      </c>
      <c r="CS46" s="679"/>
      <c r="CT46" s="679"/>
      <c r="CU46" s="679"/>
      <c r="CV46" s="679"/>
      <c r="CW46" s="679"/>
      <c r="CX46" s="679"/>
      <c r="CY46" s="680"/>
      <c r="CZ46" s="681">
        <v>5.0999999999999996</v>
      </c>
      <c r="DA46" s="682"/>
      <c r="DB46" s="682"/>
      <c r="DC46" s="683"/>
      <c r="DD46" s="684">
        <v>3604750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t="s">
        <v>183</v>
      </c>
      <c r="CS47" s="697"/>
      <c r="CT47" s="697"/>
      <c r="CU47" s="697"/>
      <c r="CV47" s="697"/>
      <c r="CW47" s="697"/>
      <c r="CX47" s="697"/>
      <c r="CY47" s="698"/>
      <c r="CZ47" s="681" t="s">
        <v>183</v>
      </c>
      <c r="DA47" s="699"/>
      <c r="DB47" s="699"/>
      <c r="DC47" s="700"/>
      <c r="DD47" s="684" t="s">
        <v>183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183</v>
      </c>
      <c r="CS48" s="679"/>
      <c r="CT48" s="679"/>
      <c r="CU48" s="679"/>
      <c r="CV48" s="679"/>
      <c r="CW48" s="679"/>
      <c r="CX48" s="679"/>
      <c r="CY48" s="680"/>
      <c r="CZ48" s="681" t="s">
        <v>183</v>
      </c>
      <c r="DA48" s="682"/>
      <c r="DB48" s="682"/>
      <c r="DC48" s="683"/>
      <c r="DD48" s="684" t="s">
        <v>183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150134908</v>
      </c>
      <c r="CS49" s="663"/>
      <c r="CT49" s="663"/>
      <c r="CU49" s="663"/>
      <c r="CV49" s="663"/>
      <c r="CW49" s="663"/>
      <c r="CX49" s="663"/>
      <c r="CY49" s="664"/>
      <c r="CZ49" s="665">
        <v>100</v>
      </c>
      <c r="DA49" s="666"/>
      <c r="DB49" s="666"/>
      <c r="DC49" s="667"/>
      <c r="DD49" s="668">
        <v>95911387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KMd3Idl0vJ+EbDkVVNbH54yYfRvoSTqEaIqFL+EW/w67pGK8mvzGAaL+Mc334SGzPpfqEcS9zkwYtuYsT2zCwA==" saltValue="8CTvHk2TtrBK98wrimrt3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5" t="s">
        <v>366</v>
      </c>
      <c r="DK2" s="1206"/>
      <c r="DL2" s="1206"/>
      <c r="DM2" s="1206"/>
      <c r="DN2" s="1206"/>
      <c r="DO2" s="1207"/>
      <c r="DP2" s="250"/>
      <c r="DQ2" s="1205" t="s">
        <v>367</v>
      </c>
      <c r="DR2" s="1206"/>
      <c r="DS2" s="1206"/>
      <c r="DT2" s="1206"/>
      <c r="DU2" s="1206"/>
      <c r="DV2" s="1206"/>
      <c r="DW2" s="1206"/>
      <c r="DX2" s="1206"/>
      <c r="DY2" s="1206"/>
      <c r="DZ2" s="120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7" t="s">
        <v>368</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8"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3" t="s">
        <v>384</v>
      </c>
      <c r="DH5" s="1194"/>
      <c r="DI5" s="1194"/>
      <c r="DJ5" s="1194"/>
      <c r="DK5" s="1195"/>
      <c r="DL5" s="1193" t="s">
        <v>385</v>
      </c>
      <c r="DM5" s="1194"/>
      <c r="DN5" s="1194"/>
      <c r="DO5" s="1194"/>
      <c r="DP5" s="1195"/>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9"/>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6"/>
      <c r="DH6" s="1197"/>
      <c r="DI6" s="1197"/>
      <c r="DJ6" s="1197"/>
      <c r="DK6" s="1198"/>
      <c r="DL6" s="1196"/>
      <c r="DM6" s="1197"/>
      <c r="DN6" s="1197"/>
      <c r="DO6" s="1197"/>
      <c r="DP6" s="1198"/>
      <c r="DQ6" s="1097"/>
      <c r="DR6" s="1098"/>
      <c r="DS6" s="1098"/>
      <c r="DT6" s="1098"/>
      <c r="DU6" s="1099"/>
      <c r="DV6" s="1097"/>
      <c r="DW6" s="1098"/>
      <c r="DX6" s="1098"/>
      <c r="DY6" s="1098"/>
      <c r="DZ6" s="1111"/>
      <c r="EA6" s="255"/>
    </row>
    <row r="7" spans="1:131" s="256" customFormat="1" ht="26.25" customHeight="1" thickTop="1" x14ac:dyDescent="0.15">
      <c r="A7" s="259">
        <v>1</v>
      </c>
      <c r="B7" s="1144" t="s">
        <v>387</v>
      </c>
      <c r="C7" s="1145"/>
      <c r="D7" s="1145"/>
      <c r="E7" s="1145"/>
      <c r="F7" s="1145"/>
      <c r="G7" s="1145"/>
      <c r="H7" s="1145"/>
      <c r="I7" s="1145"/>
      <c r="J7" s="1145"/>
      <c r="K7" s="1145"/>
      <c r="L7" s="1145"/>
      <c r="M7" s="1145"/>
      <c r="N7" s="1145"/>
      <c r="O7" s="1145"/>
      <c r="P7" s="1146"/>
      <c r="Q7" s="1199">
        <v>157477</v>
      </c>
      <c r="R7" s="1200"/>
      <c r="S7" s="1200"/>
      <c r="T7" s="1200"/>
      <c r="U7" s="1200"/>
      <c r="V7" s="1200">
        <v>151271</v>
      </c>
      <c r="W7" s="1200"/>
      <c r="X7" s="1200"/>
      <c r="Y7" s="1200"/>
      <c r="Z7" s="1200"/>
      <c r="AA7" s="1200">
        <v>6206</v>
      </c>
      <c r="AB7" s="1200"/>
      <c r="AC7" s="1200"/>
      <c r="AD7" s="1200"/>
      <c r="AE7" s="1201"/>
      <c r="AF7" s="1202">
        <v>5764</v>
      </c>
      <c r="AG7" s="1203"/>
      <c r="AH7" s="1203"/>
      <c r="AI7" s="1203"/>
      <c r="AJ7" s="1204"/>
      <c r="AK7" s="1186">
        <v>1267</v>
      </c>
      <c r="AL7" s="1187"/>
      <c r="AM7" s="1187"/>
      <c r="AN7" s="1187"/>
      <c r="AO7" s="1187"/>
      <c r="AP7" s="1187">
        <v>121658</v>
      </c>
      <c r="AQ7" s="1187"/>
      <c r="AR7" s="1187"/>
      <c r="AS7" s="1187"/>
      <c r="AT7" s="1187"/>
      <c r="AU7" s="1188"/>
      <c r="AV7" s="1188"/>
      <c r="AW7" s="1188"/>
      <c r="AX7" s="1188"/>
      <c r="AY7" s="1189"/>
      <c r="AZ7" s="253"/>
      <c r="BA7" s="253"/>
      <c r="BB7" s="253"/>
      <c r="BC7" s="253"/>
      <c r="BD7" s="253"/>
      <c r="BE7" s="254"/>
      <c r="BF7" s="254"/>
      <c r="BG7" s="254"/>
      <c r="BH7" s="254"/>
      <c r="BI7" s="254"/>
      <c r="BJ7" s="254"/>
      <c r="BK7" s="254"/>
      <c r="BL7" s="254"/>
      <c r="BM7" s="254"/>
      <c r="BN7" s="254"/>
      <c r="BO7" s="254"/>
      <c r="BP7" s="254"/>
      <c r="BQ7" s="260">
        <v>1</v>
      </c>
      <c r="BR7" s="261"/>
      <c r="BS7" s="1190" t="s">
        <v>606</v>
      </c>
      <c r="BT7" s="1191"/>
      <c r="BU7" s="1191"/>
      <c r="BV7" s="1191"/>
      <c r="BW7" s="1191"/>
      <c r="BX7" s="1191"/>
      <c r="BY7" s="1191"/>
      <c r="BZ7" s="1191"/>
      <c r="CA7" s="1191"/>
      <c r="CB7" s="1191"/>
      <c r="CC7" s="1191"/>
      <c r="CD7" s="1191"/>
      <c r="CE7" s="1191"/>
      <c r="CF7" s="1191"/>
      <c r="CG7" s="1192"/>
      <c r="CH7" s="1183">
        <v>-15</v>
      </c>
      <c r="CI7" s="1184"/>
      <c r="CJ7" s="1184"/>
      <c r="CK7" s="1184"/>
      <c r="CL7" s="1185"/>
      <c r="CM7" s="1183">
        <v>543</v>
      </c>
      <c r="CN7" s="1184"/>
      <c r="CO7" s="1184"/>
      <c r="CP7" s="1184"/>
      <c r="CQ7" s="1185"/>
      <c r="CR7" s="1183">
        <v>500</v>
      </c>
      <c r="CS7" s="1184"/>
      <c r="CT7" s="1184"/>
      <c r="CU7" s="1184"/>
      <c r="CV7" s="1185"/>
      <c r="CW7" s="1183">
        <v>78</v>
      </c>
      <c r="CX7" s="1184"/>
      <c r="CY7" s="1184"/>
      <c r="CZ7" s="1184"/>
      <c r="DA7" s="1185"/>
      <c r="DB7" s="1183" t="s">
        <v>609</v>
      </c>
      <c r="DC7" s="1184"/>
      <c r="DD7" s="1184"/>
      <c r="DE7" s="1184"/>
      <c r="DF7" s="1185"/>
      <c r="DG7" s="1183" t="s">
        <v>609</v>
      </c>
      <c r="DH7" s="1184"/>
      <c r="DI7" s="1184"/>
      <c r="DJ7" s="1184"/>
      <c r="DK7" s="1185"/>
      <c r="DL7" s="1183" t="s">
        <v>609</v>
      </c>
      <c r="DM7" s="1184"/>
      <c r="DN7" s="1184"/>
      <c r="DO7" s="1184"/>
      <c r="DP7" s="1185"/>
      <c r="DQ7" s="1183" t="s">
        <v>609</v>
      </c>
      <c r="DR7" s="1184"/>
      <c r="DS7" s="1184"/>
      <c r="DT7" s="1184"/>
      <c r="DU7" s="1185"/>
      <c r="DV7" s="1210"/>
      <c r="DW7" s="1211"/>
      <c r="DX7" s="1211"/>
      <c r="DY7" s="1211"/>
      <c r="DZ7" s="1212"/>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80"/>
      <c r="AL8" s="1181"/>
      <c r="AM8" s="1181"/>
      <c r="AN8" s="1181"/>
      <c r="AO8" s="1181"/>
      <c r="AP8" s="1181"/>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7" t="s">
        <v>607</v>
      </c>
      <c r="BT8" s="1108"/>
      <c r="BU8" s="1108"/>
      <c r="BV8" s="1108"/>
      <c r="BW8" s="1108"/>
      <c r="BX8" s="1108"/>
      <c r="BY8" s="1108"/>
      <c r="BZ8" s="1108"/>
      <c r="CA8" s="1108"/>
      <c r="CB8" s="1108"/>
      <c r="CC8" s="1108"/>
      <c r="CD8" s="1108"/>
      <c r="CE8" s="1108"/>
      <c r="CF8" s="1108"/>
      <c r="CG8" s="1109"/>
      <c r="CH8" s="1082">
        <v>0</v>
      </c>
      <c r="CI8" s="1083"/>
      <c r="CJ8" s="1083"/>
      <c r="CK8" s="1083"/>
      <c r="CL8" s="1084"/>
      <c r="CM8" s="1082">
        <v>500</v>
      </c>
      <c r="CN8" s="1083"/>
      <c r="CO8" s="1083"/>
      <c r="CP8" s="1083"/>
      <c r="CQ8" s="1084"/>
      <c r="CR8" s="1082">
        <v>401</v>
      </c>
      <c r="CS8" s="1083"/>
      <c r="CT8" s="1083"/>
      <c r="CU8" s="1083"/>
      <c r="CV8" s="1084"/>
      <c r="CW8" s="1082">
        <v>41</v>
      </c>
      <c r="CX8" s="1083"/>
      <c r="CY8" s="1083"/>
      <c r="CZ8" s="1083"/>
      <c r="DA8" s="1084"/>
      <c r="DB8" s="1082" t="s">
        <v>609</v>
      </c>
      <c r="DC8" s="1083"/>
      <c r="DD8" s="1083"/>
      <c r="DE8" s="1083"/>
      <c r="DF8" s="1084"/>
      <c r="DG8" s="1182" t="s">
        <v>610</v>
      </c>
      <c r="DH8" s="1083"/>
      <c r="DI8" s="1083"/>
      <c r="DJ8" s="1083"/>
      <c r="DK8" s="1084"/>
      <c r="DL8" s="1082" t="s">
        <v>609</v>
      </c>
      <c r="DM8" s="1083"/>
      <c r="DN8" s="1083"/>
      <c r="DO8" s="1083"/>
      <c r="DP8" s="1084"/>
      <c r="DQ8" s="1082" t="s">
        <v>609</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7" t="s">
        <v>608</v>
      </c>
      <c r="BT9" s="1108"/>
      <c r="BU9" s="1108"/>
      <c r="BV9" s="1108"/>
      <c r="BW9" s="1108"/>
      <c r="BX9" s="1108"/>
      <c r="BY9" s="1108"/>
      <c r="BZ9" s="1108"/>
      <c r="CA9" s="1108"/>
      <c r="CB9" s="1108"/>
      <c r="CC9" s="1108"/>
      <c r="CD9" s="1108"/>
      <c r="CE9" s="1108"/>
      <c r="CF9" s="1108"/>
      <c r="CG9" s="1109"/>
      <c r="CH9" s="1082">
        <v>-1</v>
      </c>
      <c r="CI9" s="1083"/>
      <c r="CJ9" s="1083"/>
      <c r="CK9" s="1083"/>
      <c r="CL9" s="1084"/>
      <c r="CM9" s="1082">
        <v>304</v>
      </c>
      <c r="CN9" s="1083"/>
      <c r="CO9" s="1083"/>
      <c r="CP9" s="1083"/>
      <c r="CQ9" s="1084"/>
      <c r="CR9" s="1082">
        <v>300</v>
      </c>
      <c r="CS9" s="1083"/>
      <c r="CT9" s="1083"/>
      <c r="CU9" s="1083"/>
      <c r="CV9" s="1084"/>
      <c r="CW9" s="1082">
        <v>42</v>
      </c>
      <c r="CX9" s="1083"/>
      <c r="CY9" s="1083"/>
      <c r="CZ9" s="1083"/>
      <c r="DA9" s="1084"/>
      <c r="DB9" s="1082" t="s">
        <v>609</v>
      </c>
      <c r="DC9" s="1083"/>
      <c r="DD9" s="1083"/>
      <c r="DE9" s="1083"/>
      <c r="DF9" s="1084"/>
      <c r="DG9" s="1082" t="s">
        <v>609</v>
      </c>
      <c r="DH9" s="1083"/>
      <c r="DI9" s="1083"/>
      <c r="DJ9" s="1083"/>
      <c r="DK9" s="1084"/>
      <c r="DL9" s="1082" t="s">
        <v>609</v>
      </c>
      <c r="DM9" s="1083"/>
      <c r="DN9" s="1083"/>
      <c r="DO9" s="1083"/>
      <c r="DP9" s="1084"/>
      <c r="DQ9" s="1082" t="s">
        <v>609</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5"/>
      <c r="R22" s="1176"/>
      <c r="S22" s="1176"/>
      <c r="T22" s="1176"/>
      <c r="U22" s="1176"/>
      <c r="V22" s="1176"/>
      <c r="W22" s="1176"/>
      <c r="X22" s="1176"/>
      <c r="Y22" s="1176"/>
      <c r="Z22" s="1176"/>
      <c r="AA22" s="1176"/>
      <c r="AB22" s="1176"/>
      <c r="AC22" s="1176"/>
      <c r="AD22" s="1176"/>
      <c r="AE22" s="1177"/>
      <c r="AF22" s="1112"/>
      <c r="AG22" s="1113"/>
      <c r="AH22" s="1113"/>
      <c r="AI22" s="1113"/>
      <c r="AJ22" s="1114"/>
      <c r="AK22" s="1171"/>
      <c r="AL22" s="1172"/>
      <c r="AM22" s="1172"/>
      <c r="AN22" s="1172"/>
      <c r="AO22" s="1172"/>
      <c r="AP22" s="1172"/>
      <c r="AQ22" s="1172"/>
      <c r="AR22" s="1172"/>
      <c r="AS22" s="1172"/>
      <c r="AT22" s="1172"/>
      <c r="AU22" s="1173"/>
      <c r="AV22" s="1173"/>
      <c r="AW22" s="1173"/>
      <c r="AX22" s="1173"/>
      <c r="AY22" s="1174"/>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2">
        <v>157477</v>
      </c>
      <c r="R23" s="1163"/>
      <c r="S23" s="1163"/>
      <c r="T23" s="1163"/>
      <c r="U23" s="1163"/>
      <c r="V23" s="1163">
        <v>151271</v>
      </c>
      <c r="W23" s="1163"/>
      <c r="X23" s="1163"/>
      <c r="Y23" s="1163"/>
      <c r="Z23" s="1163"/>
      <c r="AA23" s="1163">
        <v>6206</v>
      </c>
      <c r="AB23" s="1163"/>
      <c r="AC23" s="1163"/>
      <c r="AD23" s="1163"/>
      <c r="AE23" s="1164"/>
      <c r="AF23" s="1165">
        <v>5764</v>
      </c>
      <c r="AG23" s="1163"/>
      <c r="AH23" s="1163"/>
      <c r="AI23" s="1163"/>
      <c r="AJ23" s="1166"/>
      <c r="AK23" s="1167"/>
      <c r="AL23" s="1168"/>
      <c r="AM23" s="1168"/>
      <c r="AN23" s="1168"/>
      <c r="AO23" s="1168"/>
      <c r="AP23" s="1163">
        <v>121658</v>
      </c>
      <c r="AQ23" s="1163"/>
      <c r="AR23" s="1163"/>
      <c r="AS23" s="1163"/>
      <c r="AT23" s="1163"/>
      <c r="AU23" s="1169"/>
      <c r="AV23" s="1169"/>
      <c r="AW23" s="1169"/>
      <c r="AX23" s="1169"/>
      <c r="AY23" s="1170"/>
      <c r="AZ23" s="1159" t="s">
        <v>391</v>
      </c>
      <c r="BA23" s="1160"/>
      <c r="BB23" s="1160"/>
      <c r="BC23" s="1160"/>
      <c r="BD23" s="1161"/>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8" t="s">
        <v>392</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7" t="s">
        <v>393</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3" t="s">
        <v>397</v>
      </c>
      <c r="AG26" s="1101"/>
      <c r="AH26" s="1101"/>
      <c r="AI26" s="1101"/>
      <c r="AJ26" s="1154"/>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5"/>
      <c r="AG27" s="1104"/>
      <c r="AH27" s="1104"/>
      <c r="AI27" s="1104"/>
      <c r="AJ27" s="1156"/>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4" t="s">
        <v>402</v>
      </c>
      <c r="C28" s="1145"/>
      <c r="D28" s="1145"/>
      <c r="E28" s="1145"/>
      <c r="F28" s="1145"/>
      <c r="G28" s="1145"/>
      <c r="H28" s="1145"/>
      <c r="I28" s="1145"/>
      <c r="J28" s="1145"/>
      <c r="K28" s="1145"/>
      <c r="L28" s="1145"/>
      <c r="M28" s="1145"/>
      <c r="N28" s="1145"/>
      <c r="O28" s="1145"/>
      <c r="P28" s="1146"/>
      <c r="Q28" s="1147">
        <v>44222</v>
      </c>
      <c r="R28" s="1148"/>
      <c r="S28" s="1148"/>
      <c r="T28" s="1148"/>
      <c r="U28" s="1148"/>
      <c r="V28" s="1148">
        <v>43864</v>
      </c>
      <c r="W28" s="1148"/>
      <c r="X28" s="1148"/>
      <c r="Y28" s="1148"/>
      <c r="Z28" s="1148"/>
      <c r="AA28" s="1148">
        <v>358</v>
      </c>
      <c r="AB28" s="1148"/>
      <c r="AC28" s="1148"/>
      <c r="AD28" s="1148"/>
      <c r="AE28" s="1149"/>
      <c r="AF28" s="1150">
        <v>358</v>
      </c>
      <c r="AG28" s="1148"/>
      <c r="AH28" s="1148"/>
      <c r="AI28" s="1148"/>
      <c r="AJ28" s="1151"/>
      <c r="AK28" s="1152">
        <v>2838</v>
      </c>
      <c r="AL28" s="1140"/>
      <c r="AM28" s="1140"/>
      <c r="AN28" s="1140"/>
      <c r="AO28" s="1140"/>
      <c r="AP28" s="1140" t="s">
        <v>595</v>
      </c>
      <c r="AQ28" s="1140"/>
      <c r="AR28" s="1140"/>
      <c r="AS28" s="1140"/>
      <c r="AT28" s="1140"/>
      <c r="AU28" s="1140" t="s">
        <v>597</v>
      </c>
      <c r="AV28" s="1140"/>
      <c r="AW28" s="1140"/>
      <c r="AX28" s="1140"/>
      <c r="AY28" s="1140"/>
      <c r="AZ28" s="1141"/>
      <c r="BA28" s="1141"/>
      <c r="BB28" s="1141"/>
      <c r="BC28" s="1141"/>
      <c r="BD28" s="1141"/>
      <c r="BE28" s="1142"/>
      <c r="BF28" s="1142"/>
      <c r="BG28" s="1142"/>
      <c r="BH28" s="1142"/>
      <c r="BI28" s="1143"/>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37317</v>
      </c>
      <c r="R29" s="1137"/>
      <c r="S29" s="1137"/>
      <c r="T29" s="1137"/>
      <c r="U29" s="1137"/>
      <c r="V29" s="1137">
        <v>36320</v>
      </c>
      <c r="W29" s="1137"/>
      <c r="X29" s="1137"/>
      <c r="Y29" s="1137"/>
      <c r="Z29" s="1137"/>
      <c r="AA29" s="1137">
        <v>996</v>
      </c>
      <c r="AB29" s="1137"/>
      <c r="AC29" s="1137"/>
      <c r="AD29" s="1137"/>
      <c r="AE29" s="1138"/>
      <c r="AF29" s="1112">
        <v>996</v>
      </c>
      <c r="AG29" s="1113"/>
      <c r="AH29" s="1113"/>
      <c r="AI29" s="1113"/>
      <c r="AJ29" s="1114"/>
      <c r="AK29" s="1073">
        <v>5801</v>
      </c>
      <c r="AL29" s="1064"/>
      <c r="AM29" s="1064"/>
      <c r="AN29" s="1064"/>
      <c r="AO29" s="1064"/>
      <c r="AP29" s="1064" t="s">
        <v>595</v>
      </c>
      <c r="AQ29" s="1064"/>
      <c r="AR29" s="1064"/>
      <c r="AS29" s="1064"/>
      <c r="AT29" s="1064"/>
      <c r="AU29" s="1064" t="s">
        <v>595</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5986</v>
      </c>
      <c r="R30" s="1137"/>
      <c r="S30" s="1137"/>
      <c r="T30" s="1137"/>
      <c r="U30" s="1137"/>
      <c r="V30" s="1137">
        <v>5887</v>
      </c>
      <c r="W30" s="1137"/>
      <c r="X30" s="1137"/>
      <c r="Y30" s="1137"/>
      <c r="Z30" s="1137"/>
      <c r="AA30" s="1137">
        <v>98</v>
      </c>
      <c r="AB30" s="1137"/>
      <c r="AC30" s="1137"/>
      <c r="AD30" s="1137"/>
      <c r="AE30" s="1138"/>
      <c r="AF30" s="1112">
        <v>98</v>
      </c>
      <c r="AG30" s="1113"/>
      <c r="AH30" s="1113"/>
      <c r="AI30" s="1113"/>
      <c r="AJ30" s="1114"/>
      <c r="AK30" s="1073">
        <v>911</v>
      </c>
      <c r="AL30" s="1064"/>
      <c r="AM30" s="1064"/>
      <c r="AN30" s="1064"/>
      <c r="AO30" s="1064"/>
      <c r="AP30" s="1064" t="s">
        <v>595</v>
      </c>
      <c r="AQ30" s="1064"/>
      <c r="AR30" s="1064"/>
      <c r="AS30" s="1064"/>
      <c r="AT30" s="1064"/>
      <c r="AU30" s="1064" t="s">
        <v>595</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197</v>
      </c>
      <c r="R31" s="1137"/>
      <c r="S31" s="1137"/>
      <c r="T31" s="1137"/>
      <c r="U31" s="1137"/>
      <c r="V31" s="1137">
        <v>113</v>
      </c>
      <c r="W31" s="1137"/>
      <c r="X31" s="1137"/>
      <c r="Y31" s="1137"/>
      <c r="Z31" s="1137"/>
      <c r="AA31" s="1137">
        <v>85</v>
      </c>
      <c r="AB31" s="1137"/>
      <c r="AC31" s="1137"/>
      <c r="AD31" s="1137"/>
      <c r="AE31" s="1138"/>
      <c r="AF31" s="1112">
        <v>85</v>
      </c>
      <c r="AG31" s="1113"/>
      <c r="AH31" s="1113"/>
      <c r="AI31" s="1113"/>
      <c r="AJ31" s="1114"/>
      <c r="AK31" s="1073" t="s">
        <v>595</v>
      </c>
      <c r="AL31" s="1064"/>
      <c r="AM31" s="1064"/>
      <c r="AN31" s="1064"/>
      <c r="AO31" s="1064"/>
      <c r="AP31" s="1139" t="s">
        <v>595</v>
      </c>
      <c r="AQ31" s="1064"/>
      <c r="AR31" s="1064"/>
      <c r="AS31" s="1064"/>
      <c r="AT31" s="1064"/>
      <c r="AU31" s="1064" t="s">
        <v>595</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26690</v>
      </c>
      <c r="R32" s="1137"/>
      <c r="S32" s="1137"/>
      <c r="T32" s="1137"/>
      <c r="U32" s="1137"/>
      <c r="V32" s="1137">
        <v>25237</v>
      </c>
      <c r="W32" s="1137"/>
      <c r="X32" s="1137"/>
      <c r="Y32" s="1137"/>
      <c r="Z32" s="1137"/>
      <c r="AA32" s="1137">
        <v>1453</v>
      </c>
      <c r="AB32" s="1137"/>
      <c r="AC32" s="1137"/>
      <c r="AD32" s="1137"/>
      <c r="AE32" s="1138"/>
      <c r="AF32" s="1112">
        <v>1453</v>
      </c>
      <c r="AG32" s="1113"/>
      <c r="AH32" s="1113"/>
      <c r="AI32" s="1113"/>
      <c r="AJ32" s="1114"/>
      <c r="AK32" s="1073" t="s">
        <v>595</v>
      </c>
      <c r="AL32" s="1064"/>
      <c r="AM32" s="1064"/>
      <c r="AN32" s="1064"/>
      <c r="AO32" s="1064"/>
      <c r="AP32" s="1064" t="s">
        <v>596</v>
      </c>
      <c r="AQ32" s="1064"/>
      <c r="AR32" s="1064"/>
      <c r="AS32" s="1064"/>
      <c r="AT32" s="1064"/>
      <c r="AU32" s="1064" t="s">
        <v>595</v>
      </c>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407</v>
      </c>
      <c r="C33" s="1131"/>
      <c r="D33" s="1131"/>
      <c r="E33" s="1131"/>
      <c r="F33" s="1131"/>
      <c r="G33" s="1131"/>
      <c r="H33" s="1131"/>
      <c r="I33" s="1131"/>
      <c r="J33" s="1131"/>
      <c r="K33" s="1131"/>
      <c r="L33" s="1131"/>
      <c r="M33" s="1131"/>
      <c r="N33" s="1131"/>
      <c r="O33" s="1131"/>
      <c r="P33" s="1132"/>
      <c r="Q33" s="1136">
        <v>1543</v>
      </c>
      <c r="R33" s="1137"/>
      <c r="S33" s="1137"/>
      <c r="T33" s="1137"/>
      <c r="U33" s="1137"/>
      <c r="V33" s="1137">
        <v>1514</v>
      </c>
      <c r="W33" s="1137"/>
      <c r="X33" s="1137"/>
      <c r="Y33" s="1137"/>
      <c r="Z33" s="1137"/>
      <c r="AA33" s="1137">
        <v>29</v>
      </c>
      <c r="AB33" s="1137"/>
      <c r="AC33" s="1137"/>
      <c r="AD33" s="1137"/>
      <c r="AE33" s="1138"/>
      <c r="AF33" s="1112">
        <v>1597</v>
      </c>
      <c r="AG33" s="1113"/>
      <c r="AH33" s="1113"/>
      <c r="AI33" s="1113"/>
      <c r="AJ33" s="1114"/>
      <c r="AK33" s="1073">
        <v>59</v>
      </c>
      <c r="AL33" s="1064"/>
      <c r="AM33" s="1064"/>
      <c r="AN33" s="1064"/>
      <c r="AO33" s="1064"/>
      <c r="AP33" s="1064">
        <v>3102</v>
      </c>
      <c r="AQ33" s="1064"/>
      <c r="AR33" s="1064"/>
      <c r="AS33" s="1064"/>
      <c r="AT33" s="1064"/>
      <c r="AU33" s="1064">
        <v>318</v>
      </c>
      <c r="AV33" s="1064"/>
      <c r="AW33" s="1064"/>
      <c r="AX33" s="1064"/>
      <c r="AY33" s="1064"/>
      <c r="AZ33" s="1135" t="s">
        <v>595</v>
      </c>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409</v>
      </c>
      <c r="C34" s="1131"/>
      <c r="D34" s="1131"/>
      <c r="E34" s="1131"/>
      <c r="F34" s="1131"/>
      <c r="G34" s="1131"/>
      <c r="H34" s="1131"/>
      <c r="I34" s="1131"/>
      <c r="J34" s="1131"/>
      <c r="K34" s="1131"/>
      <c r="L34" s="1131"/>
      <c r="M34" s="1131"/>
      <c r="N34" s="1131"/>
      <c r="O34" s="1131"/>
      <c r="P34" s="1132"/>
      <c r="Q34" s="1136">
        <v>22268</v>
      </c>
      <c r="R34" s="1137"/>
      <c r="S34" s="1137"/>
      <c r="T34" s="1137"/>
      <c r="U34" s="1137"/>
      <c r="V34" s="1137">
        <v>24787</v>
      </c>
      <c r="W34" s="1137"/>
      <c r="X34" s="1137"/>
      <c r="Y34" s="1137"/>
      <c r="Z34" s="1137"/>
      <c r="AA34" s="1137">
        <v>-2519</v>
      </c>
      <c r="AB34" s="1137"/>
      <c r="AC34" s="1137"/>
      <c r="AD34" s="1137"/>
      <c r="AE34" s="1138"/>
      <c r="AF34" s="1112">
        <v>4006</v>
      </c>
      <c r="AG34" s="1113"/>
      <c r="AH34" s="1113"/>
      <c r="AI34" s="1113"/>
      <c r="AJ34" s="1114"/>
      <c r="AK34" s="1073">
        <v>3411</v>
      </c>
      <c r="AL34" s="1064"/>
      <c r="AM34" s="1064"/>
      <c r="AN34" s="1064"/>
      <c r="AO34" s="1064"/>
      <c r="AP34" s="1064">
        <v>22531</v>
      </c>
      <c r="AQ34" s="1064"/>
      <c r="AR34" s="1064"/>
      <c r="AS34" s="1064"/>
      <c r="AT34" s="1064"/>
      <c r="AU34" s="1064">
        <v>13384</v>
      </c>
      <c r="AV34" s="1064"/>
      <c r="AW34" s="1064"/>
      <c r="AX34" s="1064"/>
      <c r="AY34" s="1064"/>
      <c r="AZ34" s="1135" t="s">
        <v>595</v>
      </c>
      <c r="BA34" s="1135"/>
      <c r="BB34" s="1135"/>
      <c r="BC34" s="1135"/>
      <c r="BD34" s="1135"/>
      <c r="BE34" s="1125" t="s">
        <v>408</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410</v>
      </c>
      <c r="C35" s="1131"/>
      <c r="D35" s="1131"/>
      <c r="E35" s="1131"/>
      <c r="F35" s="1131"/>
      <c r="G35" s="1131"/>
      <c r="H35" s="1131"/>
      <c r="I35" s="1131"/>
      <c r="J35" s="1131"/>
      <c r="K35" s="1131"/>
      <c r="L35" s="1131"/>
      <c r="M35" s="1131"/>
      <c r="N35" s="1131"/>
      <c r="O35" s="1131"/>
      <c r="P35" s="1132"/>
      <c r="Q35" s="1136">
        <v>11493</v>
      </c>
      <c r="R35" s="1137"/>
      <c r="S35" s="1137"/>
      <c r="T35" s="1137"/>
      <c r="U35" s="1137"/>
      <c r="V35" s="1137">
        <v>11002</v>
      </c>
      <c r="W35" s="1137"/>
      <c r="X35" s="1137"/>
      <c r="Y35" s="1137"/>
      <c r="Z35" s="1137"/>
      <c r="AA35" s="1137">
        <v>491</v>
      </c>
      <c r="AB35" s="1137"/>
      <c r="AC35" s="1137"/>
      <c r="AD35" s="1137"/>
      <c r="AE35" s="1138"/>
      <c r="AF35" s="1112">
        <v>986</v>
      </c>
      <c r="AG35" s="1113"/>
      <c r="AH35" s="1113"/>
      <c r="AI35" s="1113"/>
      <c r="AJ35" s="1114"/>
      <c r="AK35" s="1073">
        <v>3164</v>
      </c>
      <c r="AL35" s="1064"/>
      <c r="AM35" s="1064"/>
      <c r="AN35" s="1064"/>
      <c r="AO35" s="1064"/>
      <c r="AP35" s="1064">
        <v>49990</v>
      </c>
      <c r="AQ35" s="1064"/>
      <c r="AR35" s="1064"/>
      <c r="AS35" s="1064"/>
      <c r="AT35" s="1064"/>
      <c r="AU35" s="1064">
        <v>26095</v>
      </c>
      <c r="AV35" s="1064"/>
      <c r="AW35" s="1064"/>
      <c r="AX35" s="1064"/>
      <c r="AY35" s="1064"/>
      <c r="AZ35" s="1135" t="s">
        <v>598</v>
      </c>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412</v>
      </c>
      <c r="C36" s="1131"/>
      <c r="D36" s="1131"/>
      <c r="E36" s="1131"/>
      <c r="F36" s="1131"/>
      <c r="G36" s="1131"/>
      <c r="H36" s="1131"/>
      <c r="I36" s="1131"/>
      <c r="J36" s="1131"/>
      <c r="K36" s="1131"/>
      <c r="L36" s="1131"/>
      <c r="M36" s="1131"/>
      <c r="N36" s="1131"/>
      <c r="O36" s="1131"/>
      <c r="P36" s="1132"/>
      <c r="Q36" s="1136">
        <v>107</v>
      </c>
      <c r="R36" s="1137"/>
      <c r="S36" s="1137"/>
      <c r="T36" s="1137"/>
      <c r="U36" s="1137"/>
      <c r="V36" s="1137">
        <v>99</v>
      </c>
      <c r="W36" s="1137"/>
      <c r="X36" s="1137"/>
      <c r="Y36" s="1137"/>
      <c r="Z36" s="1137"/>
      <c r="AA36" s="1137">
        <v>8</v>
      </c>
      <c r="AB36" s="1137"/>
      <c r="AC36" s="1137"/>
      <c r="AD36" s="1137"/>
      <c r="AE36" s="1138"/>
      <c r="AF36" s="1112">
        <v>8</v>
      </c>
      <c r="AG36" s="1113"/>
      <c r="AH36" s="1113"/>
      <c r="AI36" s="1113"/>
      <c r="AJ36" s="1114"/>
      <c r="AK36" s="1073">
        <v>61</v>
      </c>
      <c r="AL36" s="1064"/>
      <c r="AM36" s="1064"/>
      <c r="AN36" s="1064"/>
      <c r="AO36" s="1064"/>
      <c r="AP36" s="1064">
        <v>0</v>
      </c>
      <c r="AQ36" s="1064"/>
      <c r="AR36" s="1064"/>
      <c r="AS36" s="1064"/>
      <c r="AT36" s="1064"/>
      <c r="AU36" s="1064">
        <v>0</v>
      </c>
      <c r="AV36" s="1064"/>
      <c r="AW36" s="1064"/>
      <c r="AX36" s="1064"/>
      <c r="AY36" s="1064"/>
      <c r="AZ36" s="1135" t="s">
        <v>595</v>
      </c>
      <c r="BA36" s="1135"/>
      <c r="BB36" s="1135"/>
      <c r="BC36" s="1135"/>
      <c r="BD36" s="1135"/>
      <c r="BE36" s="1125" t="s">
        <v>413</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9587</v>
      </c>
      <c r="AG63" s="1052"/>
      <c r="AH63" s="1052"/>
      <c r="AI63" s="1052"/>
      <c r="AJ63" s="1123"/>
      <c r="AK63" s="1124"/>
      <c r="AL63" s="1056"/>
      <c r="AM63" s="1056"/>
      <c r="AN63" s="1056"/>
      <c r="AO63" s="1056"/>
      <c r="AP63" s="1052">
        <v>75623</v>
      </c>
      <c r="AQ63" s="1052"/>
      <c r="AR63" s="1052"/>
      <c r="AS63" s="1052"/>
      <c r="AT63" s="1052"/>
      <c r="AU63" s="1052">
        <v>39797</v>
      </c>
      <c r="AV63" s="1052"/>
      <c r="AW63" s="1052"/>
      <c r="AX63" s="1052"/>
      <c r="AY63" s="1052"/>
      <c r="AZ63" s="1118"/>
      <c r="BA63" s="1118"/>
      <c r="BB63" s="1118"/>
      <c r="BC63" s="1118"/>
      <c r="BD63" s="1118"/>
      <c r="BE63" s="1053"/>
      <c r="BF63" s="1053"/>
      <c r="BG63" s="1053"/>
      <c r="BH63" s="1053"/>
      <c r="BI63" s="1054"/>
      <c r="BJ63" s="1119" t="s">
        <v>391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417</v>
      </c>
      <c r="B66" s="1089"/>
      <c r="C66" s="1089"/>
      <c r="D66" s="1089"/>
      <c r="E66" s="1089"/>
      <c r="F66" s="1089"/>
      <c r="G66" s="1089"/>
      <c r="H66" s="1089"/>
      <c r="I66" s="1089"/>
      <c r="J66" s="1089"/>
      <c r="K66" s="1089"/>
      <c r="L66" s="1089"/>
      <c r="M66" s="1089"/>
      <c r="N66" s="1089"/>
      <c r="O66" s="1089"/>
      <c r="P66" s="1090"/>
      <c r="Q66" s="1094" t="s">
        <v>418</v>
      </c>
      <c r="R66" s="1095"/>
      <c r="S66" s="1095"/>
      <c r="T66" s="1095"/>
      <c r="U66" s="1096"/>
      <c r="V66" s="1094" t="s">
        <v>419</v>
      </c>
      <c r="W66" s="1095"/>
      <c r="X66" s="1095"/>
      <c r="Y66" s="1095"/>
      <c r="Z66" s="1096"/>
      <c r="AA66" s="1094" t="s">
        <v>420</v>
      </c>
      <c r="AB66" s="1095"/>
      <c r="AC66" s="1095"/>
      <c r="AD66" s="1095"/>
      <c r="AE66" s="1096"/>
      <c r="AF66" s="1100" t="s">
        <v>421</v>
      </c>
      <c r="AG66" s="1101"/>
      <c r="AH66" s="1101"/>
      <c r="AI66" s="1101"/>
      <c r="AJ66" s="1102"/>
      <c r="AK66" s="1094" t="s">
        <v>398</v>
      </c>
      <c r="AL66" s="1089"/>
      <c r="AM66" s="1089"/>
      <c r="AN66" s="1089"/>
      <c r="AO66" s="1090"/>
      <c r="AP66" s="1094" t="s">
        <v>422</v>
      </c>
      <c r="AQ66" s="1095"/>
      <c r="AR66" s="1095"/>
      <c r="AS66" s="1095"/>
      <c r="AT66" s="1096"/>
      <c r="AU66" s="1094" t="s">
        <v>423</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599</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609</v>
      </c>
      <c r="AQ68" s="1075"/>
      <c r="AR68" s="1075"/>
      <c r="AS68" s="1075"/>
      <c r="AT68" s="1075"/>
      <c r="AU68" s="1075" t="s">
        <v>609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600</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v>0</v>
      </c>
      <c r="AL69" s="1064"/>
      <c r="AM69" s="1064"/>
      <c r="AN69" s="1064"/>
      <c r="AO69" s="1064"/>
      <c r="AP69" s="1064" t="s">
        <v>609</v>
      </c>
      <c r="AQ69" s="1064"/>
      <c r="AR69" s="1064"/>
      <c r="AS69" s="1064"/>
      <c r="AT69" s="1064"/>
      <c r="AU69" s="1064" t="s">
        <v>609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601</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609</v>
      </c>
      <c r="AQ70" s="1064"/>
      <c r="AR70" s="1064"/>
      <c r="AS70" s="1064"/>
      <c r="AT70" s="1064"/>
      <c r="AU70" s="1064" t="s">
        <v>609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602</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v>0</v>
      </c>
      <c r="AL71" s="1064"/>
      <c r="AM71" s="1064"/>
      <c r="AN71" s="1064"/>
      <c r="AO71" s="1064"/>
      <c r="AP71" s="1064" t="s">
        <v>609</v>
      </c>
      <c r="AQ71" s="1064"/>
      <c r="AR71" s="1064"/>
      <c r="AS71" s="1064"/>
      <c r="AT71" s="1064"/>
      <c r="AU71" s="1064" t="s">
        <v>609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603</v>
      </c>
      <c r="C72" s="1068"/>
      <c r="D72" s="1068"/>
      <c r="E72" s="1068"/>
      <c r="F72" s="1068"/>
      <c r="G72" s="1068"/>
      <c r="H72" s="1068"/>
      <c r="I72" s="1068"/>
      <c r="J72" s="1068"/>
      <c r="K72" s="1068"/>
      <c r="L72" s="1068"/>
      <c r="M72" s="1068"/>
      <c r="N72" s="1068"/>
      <c r="O72" s="1068"/>
      <c r="P72" s="1069"/>
      <c r="Q72" s="1070">
        <v>2588</v>
      </c>
      <c r="R72" s="1064"/>
      <c r="S72" s="1064"/>
      <c r="T72" s="1064"/>
      <c r="U72" s="1064"/>
      <c r="V72" s="1064">
        <v>2314</v>
      </c>
      <c r="W72" s="1064"/>
      <c r="X72" s="1064"/>
      <c r="Y72" s="1064"/>
      <c r="Z72" s="1064"/>
      <c r="AA72" s="1064">
        <v>274</v>
      </c>
      <c r="AB72" s="1064"/>
      <c r="AC72" s="1064"/>
      <c r="AD72" s="1064"/>
      <c r="AE72" s="1064"/>
      <c r="AF72" s="1064">
        <v>274</v>
      </c>
      <c r="AG72" s="1064"/>
      <c r="AH72" s="1064"/>
      <c r="AI72" s="1064"/>
      <c r="AJ72" s="1064"/>
      <c r="AK72" s="1064">
        <v>117</v>
      </c>
      <c r="AL72" s="1064"/>
      <c r="AM72" s="1064"/>
      <c r="AN72" s="1064"/>
      <c r="AO72" s="1064"/>
      <c r="AP72" s="1064" t="s">
        <v>609</v>
      </c>
      <c r="AQ72" s="1064"/>
      <c r="AR72" s="1064"/>
      <c r="AS72" s="1064"/>
      <c r="AT72" s="1064"/>
      <c r="AU72" s="1064" t="s">
        <v>609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604</v>
      </c>
      <c r="C73" s="1068"/>
      <c r="D73" s="1068"/>
      <c r="E73" s="1068"/>
      <c r="F73" s="1068"/>
      <c r="G73" s="1068"/>
      <c r="H73" s="1068"/>
      <c r="I73" s="1068"/>
      <c r="J73" s="1068"/>
      <c r="K73" s="1068"/>
      <c r="L73" s="1068"/>
      <c r="M73" s="1068"/>
      <c r="N73" s="1068"/>
      <c r="O73" s="1068"/>
      <c r="P73" s="1069"/>
      <c r="Q73" s="1070">
        <v>657281</v>
      </c>
      <c r="R73" s="1064"/>
      <c r="S73" s="1064"/>
      <c r="T73" s="1064"/>
      <c r="U73" s="1064"/>
      <c r="V73" s="1064">
        <v>647955</v>
      </c>
      <c r="W73" s="1064"/>
      <c r="X73" s="1064"/>
      <c r="Y73" s="1064"/>
      <c r="Z73" s="1064"/>
      <c r="AA73" s="1064">
        <v>9326</v>
      </c>
      <c r="AB73" s="1064"/>
      <c r="AC73" s="1064"/>
      <c r="AD73" s="1064"/>
      <c r="AE73" s="1064"/>
      <c r="AF73" s="1064">
        <v>9326</v>
      </c>
      <c r="AG73" s="1064"/>
      <c r="AH73" s="1064"/>
      <c r="AI73" s="1064"/>
      <c r="AJ73" s="1064"/>
      <c r="AK73" s="1064">
        <v>3989</v>
      </c>
      <c r="AL73" s="1064"/>
      <c r="AM73" s="1064"/>
      <c r="AN73" s="1064"/>
      <c r="AO73" s="1064"/>
      <c r="AP73" s="1064" t="s">
        <v>609</v>
      </c>
      <c r="AQ73" s="1064"/>
      <c r="AR73" s="1064"/>
      <c r="AS73" s="1064"/>
      <c r="AT73" s="1064"/>
      <c r="AU73" s="1064" t="s">
        <v>609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605</v>
      </c>
      <c r="C74" s="1068"/>
      <c r="D74" s="1068"/>
      <c r="E74" s="1068"/>
      <c r="F74" s="1068"/>
      <c r="G74" s="1068"/>
      <c r="H74" s="1068"/>
      <c r="I74" s="1068"/>
      <c r="J74" s="1068"/>
      <c r="K74" s="1068"/>
      <c r="L74" s="1068"/>
      <c r="M74" s="1068"/>
      <c r="N74" s="1068"/>
      <c r="O74" s="1068"/>
      <c r="P74" s="1069"/>
      <c r="Q74" s="1070">
        <v>12046</v>
      </c>
      <c r="R74" s="1064"/>
      <c r="S74" s="1064"/>
      <c r="T74" s="1064"/>
      <c r="U74" s="1064"/>
      <c r="V74" s="1064">
        <v>9946</v>
      </c>
      <c r="W74" s="1064"/>
      <c r="X74" s="1064"/>
      <c r="Y74" s="1064"/>
      <c r="Z74" s="1064"/>
      <c r="AA74" s="1064">
        <v>2100</v>
      </c>
      <c r="AB74" s="1064"/>
      <c r="AC74" s="1064"/>
      <c r="AD74" s="1064"/>
      <c r="AE74" s="1064"/>
      <c r="AF74" s="1064">
        <v>10902</v>
      </c>
      <c r="AG74" s="1064"/>
      <c r="AH74" s="1064"/>
      <c r="AI74" s="1064"/>
      <c r="AJ74" s="1064"/>
      <c r="AK74" s="1064">
        <v>170</v>
      </c>
      <c r="AL74" s="1064"/>
      <c r="AM74" s="1064"/>
      <c r="AN74" s="1064"/>
      <c r="AO74" s="1064"/>
      <c r="AP74" s="1064">
        <v>28927</v>
      </c>
      <c r="AQ74" s="1064"/>
      <c r="AR74" s="1064"/>
      <c r="AS74" s="1064"/>
      <c r="AT74" s="1064"/>
      <c r="AU74" s="1064" t="s">
        <v>609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21367</v>
      </c>
      <c r="AG88" s="1052"/>
      <c r="AH88" s="1052"/>
      <c r="AI88" s="1052"/>
      <c r="AJ88" s="1052"/>
      <c r="AK88" s="1056"/>
      <c r="AL88" s="1056"/>
      <c r="AM88" s="1056"/>
      <c r="AN88" s="1056"/>
      <c r="AO88" s="1056"/>
      <c r="AP88" s="1052">
        <v>28927</v>
      </c>
      <c r="AQ88" s="1052"/>
      <c r="AR88" s="1052"/>
      <c r="AS88" s="1052"/>
      <c r="AT88" s="1052"/>
      <c r="AU88" s="1052" t="s">
        <v>609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1201</v>
      </c>
      <c r="CS102" s="1044"/>
      <c r="CT102" s="1044"/>
      <c r="CU102" s="1044"/>
      <c r="CV102" s="1045"/>
      <c r="CW102" s="1043">
        <v>161</v>
      </c>
      <c r="CX102" s="1044"/>
      <c r="CY102" s="1044"/>
      <c r="CZ102" s="1044"/>
      <c r="DA102" s="1045"/>
      <c r="DB102" s="1043" t="s">
        <v>619</v>
      </c>
      <c r="DC102" s="1044"/>
      <c r="DD102" s="1044"/>
      <c r="DE102" s="1044"/>
      <c r="DF102" s="1045"/>
      <c r="DG102" s="1043" t="s">
        <v>619</v>
      </c>
      <c r="DH102" s="1044"/>
      <c r="DI102" s="1044"/>
      <c r="DJ102" s="1044"/>
      <c r="DK102" s="1045"/>
      <c r="DL102" s="1043" t="s">
        <v>619</v>
      </c>
      <c r="DM102" s="1044"/>
      <c r="DN102" s="1044"/>
      <c r="DO102" s="1044"/>
      <c r="DP102" s="1045"/>
      <c r="DQ102" s="1043" t="s">
        <v>619</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307</v>
      </c>
      <c r="AG109" s="987"/>
      <c r="AH109" s="987"/>
      <c r="AI109" s="987"/>
      <c r="AJ109" s="988"/>
      <c r="AK109" s="989" t="s">
        <v>306</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307</v>
      </c>
      <c r="BW109" s="987"/>
      <c r="BX109" s="987"/>
      <c r="BY109" s="987"/>
      <c r="BZ109" s="988"/>
      <c r="CA109" s="989" t="s">
        <v>306</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307</v>
      </c>
      <c r="DM109" s="987"/>
      <c r="DN109" s="987"/>
      <c r="DO109" s="987"/>
      <c r="DP109" s="988"/>
      <c r="DQ109" s="989" t="s">
        <v>306</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9036899</v>
      </c>
      <c r="AB110" s="980"/>
      <c r="AC110" s="980"/>
      <c r="AD110" s="980"/>
      <c r="AE110" s="981"/>
      <c r="AF110" s="982">
        <v>9118528</v>
      </c>
      <c r="AG110" s="980"/>
      <c r="AH110" s="980"/>
      <c r="AI110" s="980"/>
      <c r="AJ110" s="981"/>
      <c r="AK110" s="982">
        <v>9603032</v>
      </c>
      <c r="AL110" s="980"/>
      <c r="AM110" s="980"/>
      <c r="AN110" s="980"/>
      <c r="AO110" s="981"/>
      <c r="AP110" s="983">
        <v>12.3</v>
      </c>
      <c r="AQ110" s="984"/>
      <c r="AR110" s="984"/>
      <c r="AS110" s="984"/>
      <c r="AT110" s="985"/>
      <c r="AU110" s="1019" t="s">
        <v>72</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117801826</v>
      </c>
      <c r="BR110" s="927"/>
      <c r="BS110" s="927"/>
      <c r="BT110" s="927"/>
      <c r="BU110" s="927"/>
      <c r="BV110" s="927">
        <v>120383898</v>
      </c>
      <c r="BW110" s="927"/>
      <c r="BX110" s="927"/>
      <c r="BY110" s="927"/>
      <c r="BZ110" s="927"/>
      <c r="CA110" s="927">
        <v>121657711</v>
      </c>
      <c r="CB110" s="927"/>
      <c r="CC110" s="927"/>
      <c r="CD110" s="927"/>
      <c r="CE110" s="927"/>
      <c r="CF110" s="951">
        <v>155.69999999999999</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2812989</v>
      </c>
      <c r="DH110" s="927"/>
      <c r="DI110" s="927"/>
      <c r="DJ110" s="927"/>
      <c r="DK110" s="927"/>
      <c r="DL110" s="927">
        <v>2627611</v>
      </c>
      <c r="DM110" s="927"/>
      <c r="DN110" s="927"/>
      <c r="DO110" s="927"/>
      <c r="DP110" s="927"/>
      <c r="DQ110" s="927">
        <v>2461677</v>
      </c>
      <c r="DR110" s="927"/>
      <c r="DS110" s="927"/>
      <c r="DT110" s="927"/>
      <c r="DU110" s="927"/>
      <c r="DV110" s="928">
        <v>3.2</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391</v>
      </c>
      <c r="AB111" s="1008"/>
      <c r="AC111" s="1008"/>
      <c r="AD111" s="1008"/>
      <c r="AE111" s="1009"/>
      <c r="AF111" s="1010" t="s">
        <v>441</v>
      </c>
      <c r="AG111" s="1008"/>
      <c r="AH111" s="1008"/>
      <c r="AI111" s="1008"/>
      <c r="AJ111" s="1009"/>
      <c r="AK111" s="1010" t="s">
        <v>391</v>
      </c>
      <c r="AL111" s="1008"/>
      <c r="AM111" s="1008"/>
      <c r="AN111" s="1008"/>
      <c r="AO111" s="1009"/>
      <c r="AP111" s="1011" t="s">
        <v>391</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3130996</v>
      </c>
      <c r="BR111" s="899"/>
      <c r="BS111" s="899"/>
      <c r="BT111" s="899"/>
      <c r="BU111" s="899"/>
      <c r="BV111" s="899">
        <v>2917728</v>
      </c>
      <c r="BW111" s="899"/>
      <c r="BX111" s="899"/>
      <c r="BY111" s="899"/>
      <c r="BZ111" s="899"/>
      <c r="CA111" s="899">
        <v>2723903</v>
      </c>
      <c r="CB111" s="899"/>
      <c r="CC111" s="899"/>
      <c r="CD111" s="899"/>
      <c r="CE111" s="899"/>
      <c r="CF111" s="960">
        <v>3.5</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391</v>
      </c>
      <c r="DH111" s="899"/>
      <c r="DI111" s="899"/>
      <c r="DJ111" s="899"/>
      <c r="DK111" s="899"/>
      <c r="DL111" s="899" t="s">
        <v>441</v>
      </c>
      <c r="DM111" s="899"/>
      <c r="DN111" s="899"/>
      <c r="DO111" s="899"/>
      <c r="DP111" s="899"/>
      <c r="DQ111" s="899" t="s">
        <v>183</v>
      </c>
      <c r="DR111" s="899"/>
      <c r="DS111" s="899"/>
      <c r="DT111" s="899"/>
      <c r="DU111" s="899"/>
      <c r="DV111" s="876" t="s">
        <v>391</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391</v>
      </c>
      <c r="AB112" s="862"/>
      <c r="AC112" s="862"/>
      <c r="AD112" s="862"/>
      <c r="AE112" s="863"/>
      <c r="AF112" s="864" t="s">
        <v>391</v>
      </c>
      <c r="AG112" s="862"/>
      <c r="AH112" s="862"/>
      <c r="AI112" s="862"/>
      <c r="AJ112" s="863"/>
      <c r="AK112" s="864" t="s">
        <v>391</v>
      </c>
      <c r="AL112" s="862"/>
      <c r="AM112" s="862"/>
      <c r="AN112" s="862"/>
      <c r="AO112" s="863"/>
      <c r="AP112" s="909" t="s">
        <v>391</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40519868</v>
      </c>
      <c r="BR112" s="899"/>
      <c r="BS112" s="899"/>
      <c r="BT112" s="899"/>
      <c r="BU112" s="899"/>
      <c r="BV112" s="899">
        <v>39528311</v>
      </c>
      <c r="BW112" s="899"/>
      <c r="BX112" s="899"/>
      <c r="BY112" s="899"/>
      <c r="BZ112" s="899"/>
      <c r="CA112" s="899">
        <v>39795940</v>
      </c>
      <c r="CB112" s="899"/>
      <c r="CC112" s="899"/>
      <c r="CD112" s="899"/>
      <c r="CE112" s="899"/>
      <c r="CF112" s="960">
        <v>50.9</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448</v>
      </c>
      <c r="DH112" s="899"/>
      <c r="DI112" s="899"/>
      <c r="DJ112" s="899"/>
      <c r="DK112" s="899"/>
      <c r="DL112" s="899" t="s">
        <v>391</v>
      </c>
      <c r="DM112" s="899"/>
      <c r="DN112" s="899"/>
      <c r="DO112" s="899"/>
      <c r="DP112" s="899"/>
      <c r="DQ112" s="899" t="s">
        <v>449</v>
      </c>
      <c r="DR112" s="899"/>
      <c r="DS112" s="899"/>
      <c r="DT112" s="899"/>
      <c r="DU112" s="899"/>
      <c r="DV112" s="876" t="s">
        <v>391</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3427692</v>
      </c>
      <c r="AB113" s="1008"/>
      <c r="AC113" s="1008"/>
      <c r="AD113" s="1008"/>
      <c r="AE113" s="1009"/>
      <c r="AF113" s="1010">
        <v>3447793</v>
      </c>
      <c r="AG113" s="1008"/>
      <c r="AH113" s="1008"/>
      <c r="AI113" s="1008"/>
      <c r="AJ113" s="1009"/>
      <c r="AK113" s="1010">
        <v>3996120</v>
      </c>
      <c r="AL113" s="1008"/>
      <c r="AM113" s="1008"/>
      <c r="AN113" s="1008"/>
      <c r="AO113" s="1009"/>
      <c r="AP113" s="1011">
        <v>5.0999999999999996</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470</v>
      </c>
      <c r="BR113" s="899"/>
      <c r="BS113" s="899"/>
      <c r="BT113" s="899"/>
      <c r="BU113" s="899"/>
      <c r="BV113" s="899" t="s">
        <v>391</v>
      </c>
      <c r="BW113" s="899"/>
      <c r="BX113" s="899"/>
      <c r="BY113" s="899"/>
      <c r="BZ113" s="899"/>
      <c r="CA113" s="899" t="s">
        <v>391</v>
      </c>
      <c r="CB113" s="899"/>
      <c r="CC113" s="899"/>
      <c r="CD113" s="899"/>
      <c r="CE113" s="899"/>
      <c r="CF113" s="960" t="s">
        <v>391</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391</v>
      </c>
      <c r="DH113" s="862"/>
      <c r="DI113" s="862"/>
      <c r="DJ113" s="862"/>
      <c r="DK113" s="863"/>
      <c r="DL113" s="864" t="s">
        <v>448</v>
      </c>
      <c r="DM113" s="862"/>
      <c r="DN113" s="862"/>
      <c r="DO113" s="862"/>
      <c r="DP113" s="863"/>
      <c r="DQ113" s="864" t="s">
        <v>449</v>
      </c>
      <c r="DR113" s="862"/>
      <c r="DS113" s="862"/>
      <c r="DT113" s="862"/>
      <c r="DU113" s="863"/>
      <c r="DV113" s="909" t="s">
        <v>391</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716</v>
      </c>
      <c r="AB114" s="862"/>
      <c r="AC114" s="862"/>
      <c r="AD114" s="862"/>
      <c r="AE114" s="863"/>
      <c r="AF114" s="864">
        <v>360</v>
      </c>
      <c r="AG114" s="862"/>
      <c r="AH114" s="862"/>
      <c r="AI114" s="862"/>
      <c r="AJ114" s="863"/>
      <c r="AK114" s="864" t="s">
        <v>391</v>
      </c>
      <c r="AL114" s="862"/>
      <c r="AM114" s="862"/>
      <c r="AN114" s="862"/>
      <c r="AO114" s="863"/>
      <c r="AP114" s="909" t="s">
        <v>391</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19601344</v>
      </c>
      <c r="BR114" s="899"/>
      <c r="BS114" s="899"/>
      <c r="BT114" s="899"/>
      <c r="BU114" s="899"/>
      <c r="BV114" s="899">
        <v>18997126</v>
      </c>
      <c r="BW114" s="899"/>
      <c r="BX114" s="899"/>
      <c r="BY114" s="899"/>
      <c r="BZ114" s="899"/>
      <c r="CA114" s="899">
        <v>18724927</v>
      </c>
      <c r="CB114" s="899"/>
      <c r="CC114" s="899"/>
      <c r="CD114" s="899"/>
      <c r="CE114" s="899"/>
      <c r="CF114" s="960">
        <v>24</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391</v>
      </c>
      <c r="DH114" s="862"/>
      <c r="DI114" s="862"/>
      <c r="DJ114" s="862"/>
      <c r="DK114" s="863"/>
      <c r="DL114" s="864" t="s">
        <v>391</v>
      </c>
      <c r="DM114" s="862"/>
      <c r="DN114" s="862"/>
      <c r="DO114" s="862"/>
      <c r="DP114" s="863"/>
      <c r="DQ114" s="864" t="s">
        <v>391</v>
      </c>
      <c r="DR114" s="862"/>
      <c r="DS114" s="862"/>
      <c r="DT114" s="862"/>
      <c r="DU114" s="863"/>
      <c r="DV114" s="909" t="s">
        <v>391</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441651</v>
      </c>
      <c r="AB115" s="1008"/>
      <c r="AC115" s="1008"/>
      <c r="AD115" s="1008"/>
      <c r="AE115" s="1009"/>
      <c r="AF115" s="1010">
        <v>213268</v>
      </c>
      <c r="AG115" s="1008"/>
      <c r="AH115" s="1008"/>
      <c r="AI115" s="1008"/>
      <c r="AJ115" s="1009"/>
      <c r="AK115" s="1010">
        <v>193825</v>
      </c>
      <c r="AL115" s="1008"/>
      <c r="AM115" s="1008"/>
      <c r="AN115" s="1008"/>
      <c r="AO115" s="1009"/>
      <c r="AP115" s="1011">
        <v>0.2</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t="s">
        <v>391</v>
      </c>
      <c r="BR115" s="899"/>
      <c r="BS115" s="899"/>
      <c r="BT115" s="899"/>
      <c r="BU115" s="899"/>
      <c r="BV115" s="899" t="s">
        <v>391</v>
      </c>
      <c r="BW115" s="899"/>
      <c r="BX115" s="899"/>
      <c r="BY115" s="899"/>
      <c r="BZ115" s="899"/>
      <c r="CA115" s="899" t="s">
        <v>458</v>
      </c>
      <c r="CB115" s="899"/>
      <c r="CC115" s="899"/>
      <c r="CD115" s="899"/>
      <c r="CE115" s="899"/>
      <c r="CF115" s="960" t="s">
        <v>391</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391</v>
      </c>
      <c r="DH115" s="862"/>
      <c r="DI115" s="862"/>
      <c r="DJ115" s="862"/>
      <c r="DK115" s="863"/>
      <c r="DL115" s="864" t="s">
        <v>391</v>
      </c>
      <c r="DM115" s="862"/>
      <c r="DN115" s="862"/>
      <c r="DO115" s="862"/>
      <c r="DP115" s="863"/>
      <c r="DQ115" s="864" t="s">
        <v>391</v>
      </c>
      <c r="DR115" s="862"/>
      <c r="DS115" s="862"/>
      <c r="DT115" s="862"/>
      <c r="DU115" s="863"/>
      <c r="DV115" s="909" t="s">
        <v>391</v>
      </c>
      <c r="DW115" s="910"/>
      <c r="DX115" s="910"/>
      <c r="DY115" s="910"/>
      <c r="DZ115" s="911"/>
    </row>
    <row r="116" spans="1:130" s="247" customFormat="1" ht="26.25" customHeight="1" x14ac:dyDescent="0.15">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391</v>
      </c>
      <c r="AB116" s="862"/>
      <c r="AC116" s="862"/>
      <c r="AD116" s="862"/>
      <c r="AE116" s="863"/>
      <c r="AF116" s="864" t="s">
        <v>183</v>
      </c>
      <c r="AG116" s="862"/>
      <c r="AH116" s="862"/>
      <c r="AI116" s="862"/>
      <c r="AJ116" s="863"/>
      <c r="AK116" s="864" t="s">
        <v>391</v>
      </c>
      <c r="AL116" s="862"/>
      <c r="AM116" s="862"/>
      <c r="AN116" s="862"/>
      <c r="AO116" s="863"/>
      <c r="AP116" s="909" t="s">
        <v>391</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391</v>
      </c>
      <c r="BR116" s="899"/>
      <c r="BS116" s="899"/>
      <c r="BT116" s="899"/>
      <c r="BU116" s="899"/>
      <c r="BV116" s="899" t="s">
        <v>391</v>
      </c>
      <c r="BW116" s="899"/>
      <c r="BX116" s="899"/>
      <c r="BY116" s="899"/>
      <c r="BZ116" s="899"/>
      <c r="CA116" s="899" t="s">
        <v>391</v>
      </c>
      <c r="CB116" s="899"/>
      <c r="CC116" s="899"/>
      <c r="CD116" s="899"/>
      <c r="CE116" s="899"/>
      <c r="CF116" s="960" t="s">
        <v>391</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183</v>
      </c>
      <c r="DH116" s="862"/>
      <c r="DI116" s="862"/>
      <c r="DJ116" s="862"/>
      <c r="DK116" s="863"/>
      <c r="DL116" s="864" t="s">
        <v>449</v>
      </c>
      <c r="DM116" s="862"/>
      <c r="DN116" s="862"/>
      <c r="DO116" s="862"/>
      <c r="DP116" s="863"/>
      <c r="DQ116" s="864" t="s">
        <v>391</v>
      </c>
      <c r="DR116" s="862"/>
      <c r="DS116" s="862"/>
      <c r="DT116" s="862"/>
      <c r="DU116" s="863"/>
      <c r="DV116" s="909" t="s">
        <v>183</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12906958</v>
      </c>
      <c r="AB117" s="994"/>
      <c r="AC117" s="994"/>
      <c r="AD117" s="994"/>
      <c r="AE117" s="995"/>
      <c r="AF117" s="996">
        <v>12779949</v>
      </c>
      <c r="AG117" s="994"/>
      <c r="AH117" s="994"/>
      <c r="AI117" s="994"/>
      <c r="AJ117" s="995"/>
      <c r="AK117" s="996">
        <v>13792977</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448</v>
      </c>
      <c r="BR117" s="899"/>
      <c r="BS117" s="899"/>
      <c r="BT117" s="899"/>
      <c r="BU117" s="899"/>
      <c r="BV117" s="899" t="s">
        <v>391</v>
      </c>
      <c r="BW117" s="899"/>
      <c r="BX117" s="899"/>
      <c r="BY117" s="899"/>
      <c r="BZ117" s="899"/>
      <c r="CA117" s="899" t="s">
        <v>391</v>
      </c>
      <c r="CB117" s="899"/>
      <c r="CC117" s="899"/>
      <c r="CD117" s="899"/>
      <c r="CE117" s="899"/>
      <c r="CF117" s="960" t="s">
        <v>458</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391</v>
      </c>
      <c r="DH117" s="862"/>
      <c r="DI117" s="862"/>
      <c r="DJ117" s="862"/>
      <c r="DK117" s="863"/>
      <c r="DL117" s="864" t="s">
        <v>391</v>
      </c>
      <c r="DM117" s="862"/>
      <c r="DN117" s="862"/>
      <c r="DO117" s="862"/>
      <c r="DP117" s="863"/>
      <c r="DQ117" s="864" t="s">
        <v>448</v>
      </c>
      <c r="DR117" s="862"/>
      <c r="DS117" s="862"/>
      <c r="DT117" s="862"/>
      <c r="DU117" s="863"/>
      <c r="DV117" s="909" t="s">
        <v>448</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307</v>
      </c>
      <c r="AG118" s="987"/>
      <c r="AH118" s="987"/>
      <c r="AI118" s="987"/>
      <c r="AJ118" s="988"/>
      <c r="AK118" s="989" t="s">
        <v>306</v>
      </c>
      <c r="AL118" s="987"/>
      <c r="AM118" s="987"/>
      <c r="AN118" s="987"/>
      <c r="AO118" s="988"/>
      <c r="AP118" s="990" t="s">
        <v>434</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391</v>
      </c>
      <c r="BR118" s="930"/>
      <c r="BS118" s="930"/>
      <c r="BT118" s="930"/>
      <c r="BU118" s="930"/>
      <c r="BV118" s="930" t="s">
        <v>391</v>
      </c>
      <c r="BW118" s="930"/>
      <c r="BX118" s="930"/>
      <c r="BY118" s="930"/>
      <c r="BZ118" s="930"/>
      <c r="CA118" s="930" t="s">
        <v>391</v>
      </c>
      <c r="CB118" s="930"/>
      <c r="CC118" s="930"/>
      <c r="CD118" s="930"/>
      <c r="CE118" s="930"/>
      <c r="CF118" s="960" t="s">
        <v>391</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391</v>
      </c>
      <c r="DH118" s="862"/>
      <c r="DI118" s="862"/>
      <c r="DJ118" s="862"/>
      <c r="DK118" s="863"/>
      <c r="DL118" s="864" t="s">
        <v>391</v>
      </c>
      <c r="DM118" s="862"/>
      <c r="DN118" s="862"/>
      <c r="DO118" s="862"/>
      <c r="DP118" s="863"/>
      <c r="DQ118" s="864" t="s">
        <v>391</v>
      </c>
      <c r="DR118" s="862"/>
      <c r="DS118" s="862"/>
      <c r="DT118" s="862"/>
      <c r="DU118" s="863"/>
      <c r="DV118" s="909" t="s">
        <v>391</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194501</v>
      </c>
      <c r="AB119" s="980"/>
      <c r="AC119" s="980"/>
      <c r="AD119" s="980"/>
      <c r="AE119" s="981"/>
      <c r="AF119" s="982">
        <v>185378</v>
      </c>
      <c r="AG119" s="980"/>
      <c r="AH119" s="980"/>
      <c r="AI119" s="980"/>
      <c r="AJ119" s="981"/>
      <c r="AK119" s="982">
        <v>165934</v>
      </c>
      <c r="AL119" s="980"/>
      <c r="AM119" s="980"/>
      <c r="AN119" s="980"/>
      <c r="AO119" s="981"/>
      <c r="AP119" s="983">
        <v>0.2</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468</v>
      </c>
      <c r="BP119" s="963"/>
      <c r="BQ119" s="967">
        <v>181054504</v>
      </c>
      <c r="BR119" s="930"/>
      <c r="BS119" s="930"/>
      <c r="BT119" s="930"/>
      <c r="BU119" s="930"/>
      <c r="BV119" s="930">
        <v>181827063</v>
      </c>
      <c r="BW119" s="930"/>
      <c r="BX119" s="930"/>
      <c r="BY119" s="930"/>
      <c r="BZ119" s="930"/>
      <c r="CA119" s="930">
        <v>182902481</v>
      </c>
      <c r="CB119" s="930"/>
      <c r="CC119" s="930"/>
      <c r="CD119" s="930"/>
      <c r="CE119" s="930"/>
      <c r="CF119" s="828"/>
      <c r="CG119" s="829"/>
      <c r="CH119" s="829"/>
      <c r="CI119" s="829"/>
      <c r="CJ119" s="919"/>
      <c r="CK119" s="1017"/>
      <c r="CL119" s="905"/>
      <c r="CM119" s="923" t="s">
        <v>469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318007</v>
      </c>
      <c r="DH119" s="845"/>
      <c r="DI119" s="845"/>
      <c r="DJ119" s="845"/>
      <c r="DK119" s="846"/>
      <c r="DL119" s="847">
        <v>290117</v>
      </c>
      <c r="DM119" s="845"/>
      <c r="DN119" s="845"/>
      <c r="DO119" s="845"/>
      <c r="DP119" s="846"/>
      <c r="DQ119" s="847">
        <v>262226</v>
      </c>
      <c r="DR119" s="845"/>
      <c r="DS119" s="845"/>
      <c r="DT119" s="845"/>
      <c r="DU119" s="846"/>
      <c r="DV119" s="933">
        <v>0.3</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391</v>
      </c>
      <c r="AB120" s="862"/>
      <c r="AC120" s="862"/>
      <c r="AD120" s="862"/>
      <c r="AE120" s="863"/>
      <c r="AF120" s="864" t="s">
        <v>391</v>
      </c>
      <c r="AG120" s="862"/>
      <c r="AH120" s="862"/>
      <c r="AI120" s="862"/>
      <c r="AJ120" s="863"/>
      <c r="AK120" s="864" t="s">
        <v>391</v>
      </c>
      <c r="AL120" s="862"/>
      <c r="AM120" s="862"/>
      <c r="AN120" s="862"/>
      <c r="AO120" s="863"/>
      <c r="AP120" s="909" t="s">
        <v>391</v>
      </c>
      <c r="AQ120" s="910"/>
      <c r="AR120" s="910"/>
      <c r="AS120" s="910"/>
      <c r="AT120" s="911"/>
      <c r="AU120" s="968" t="s">
        <v>470</v>
      </c>
      <c r="AV120" s="969"/>
      <c r="AW120" s="969"/>
      <c r="AX120" s="969"/>
      <c r="AY120" s="970"/>
      <c r="AZ120" s="945" t="s">
        <v>471</v>
      </c>
      <c r="BA120" s="890"/>
      <c r="BB120" s="890"/>
      <c r="BC120" s="890"/>
      <c r="BD120" s="890"/>
      <c r="BE120" s="890"/>
      <c r="BF120" s="890"/>
      <c r="BG120" s="890"/>
      <c r="BH120" s="890"/>
      <c r="BI120" s="890"/>
      <c r="BJ120" s="890"/>
      <c r="BK120" s="890"/>
      <c r="BL120" s="890"/>
      <c r="BM120" s="890"/>
      <c r="BN120" s="890"/>
      <c r="BO120" s="890"/>
      <c r="BP120" s="891"/>
      <c r="BQ120" s="946">
        <v>29480066</v>
      </c>
      <c r="BR120" s="927"/>
      <c r="BS120" s="927"/>
      <c r="BT120" s="927"/>
      <c r="BU120" s="927"/>
      <c r="BV120" s="927">
        <v>31821731</v>
      </c>
      <c r="BW120" s="927"/>
      <c r="BX120" s="927"/>
      <c r="BY120" s="927"/>
      <c r="BZ120" s="927"/>
      <c r="CA120" s="927">
        <v>31590123</v>
      </c>
      <c r="CB120" s="927"/>
      <c r="CC120" s="927"/>
      <c r="CD120" s="927"/>
      <c r="CE120" s="927"/>
      <c r="CF120" s="951">
        <v>40.4</v>
      </c>
      <c r="CG120" s="952"/>
      <c r="CH120" s="952"/>
      <c r="CI120" s="952"/>
      <c r="CJ120" s="952"/>
      <c r="CK120" s="953" t="s">
        <v>472</v>
      </c>
      <c r="CL120" s="937"/>
      <c r="CM120" s="937"/>
      <c r="CN120" s="937"/>
      <c r="CO120" s="938"/>
      <c r="CP120" s="957" t="s">
        <v>473</v>
      </c>
      <c r="CQ120" s="958"/>
      <c r="CR120" s="958"/>
      <c r="CS120" s="958"/>
      <c r="CT120" s="958"/>
      <c r="CU120" s="958"/>
      <c r="CV120" s="958"/>
      <c r="CW120" s="958"/>
      <c r="CX120" s="958"/>
      <c r="CY120" s="958"/>
      <c r="CZ120" s="958"/>
      <c r="DA120" s="958"/>
      <c r="DB120" s="958"/>
      <c r="DC120" s="958"/>
      <c r="DD120" s="958"/>
      <c r="DE120" s="958"/>
      <c r="DF120" s="959"/>
      <c r="DG120" s="946" t="s">
        <v>458</v>
      </c>
      <c r="DH120" s="927"/>
      <c r="DI120" s="927"/>
      <c r="DJ120" s="927"/>
      <c r="DK120" s="927"/>
      <c r="DL120" s="927">
        <v>24265418</v>
      </c>
      <c r="DM120" s="927"/>
      <c r="DN120" s="927"/>
      <c r="DO120" s="927"/>
      <c r="DP120" s="927"/>
      <c r="DQ120" s="927">
        <v>26094649</v>
      </c>
      <c r="DR120" s="927"/>
      <c r="DS120" s="927"/>
      <c r="DT120" s="927"/>
      <c r="DU120" s="927"/>
      <c r="DV120" s="928">
        <v>33.4</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391</v>
      </c>
      <c r="AB121" s="862"/>
      <c r="AC121" s="862"/>
      <c r="AD121" s="862"/>
      <c r="AE121" s="863"/>
      <c r="AF121" s="864" t="s">
        <v>391</v>
      </c>
      <c r="AG121" s="862"/>
      <c r="AH121" s="862"/>
      <c r="AI121" s="862"/>
      <c r="AJ121" s="863"/>
      <c r="AK121" s="864" t="s">
        <v>391</v>
      </c>
      <c r="AL121" s="862"/>
      <c r="AM121" s="862"/>
      <c r="AN121" s="862"/>
      <c r="AO121" s="863"/>
      <c r="AP121" s="909" t="s">
        <v>391</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34174327</v>
      </c>
      <c r="BR121" s="899"/>
      <c r="BS121" s="899"/>
      <c r="BT121" s="899"/>
      <c r="BU121" s="899"/>
      <c r="BV121" s="899">
        <v>35088470</v>
      </c>
      <c r="BW121" s="899"/>
      <c r="BX121" s="899"/>
      <c r="BY121" s="899"/>
      <c r="BZ121" s="899"/>
      <c r="CA121" s="899">
        <v>39569385</v>
      </c>
      <c r="CB121" s="899"/>
      <c r="CC121" s="899"/>
      <c r="CD121" s="899"/>
      <c r="CE121" s="899"/>
      <c r="CF121" s="960">
        <v>50.6</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16125620</v>
      </c>
      <c r="DH121" s="899"/>
      <c r="DI121" s="899"/>
      <c r="DJ121" s="899"/>
      <c r="DK121" s="899"/>
      <c r="DL121" s="899">
        <v>14924080</v>
      </c>
      <c r="DM121" s="899"/>
      <c r="DN121" s="899"/>
      <c r="DO121" s="899"/>
      <c r="DP121" s="899"/>
      <c r="DQ121" s="899">
        <v>13383551</v>
      </c>
      <c r="DR121" s="899"/>
      <c r="DS121" s="899"/>
      <c r="DT121" s="899"/>
      <c r="DU121" s="899"/>
      <c r="DV121" s="876">
        <v>17.100000000000001</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391</v>
      </c>
      <c r="AB122" s="862"/>
      <c r="AC122" s="862"/>
      <c r="AD122" s="862"/>
      <c r="AE122" s="863"/>
      <c r="AF122" s="864" t="s">
        <v>391</v>
      </c>
      <c r="AG122" s="862"/>
      <c r="AH122" s="862"/>
      <c r="AI122" s="862"/>
      <c r="AJ122" s="863"/>
      <c r="AK122" s="864" t="s">
        <v>391</v>
      </c>
      <c r="AL122" s="862"/>
      <c r="AM122" s="862"/>
      <c r="AN122" s="862"/>
      <c r="AO122" s="863"/>
      <c r="AP122" s="909" t="s">
        <v>458</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113402738</v>
      </c>
      <c r="BR122" s="930"/>
      <c r="BS122" s="930"/>
      <c r="BT122" s="930"/>
      <c r="BU122" s="930"/>
      <c r="BV122" s="930">
        <v>113047910</v>
      </c>
      <c r="BW122" s="930"/>
      <c r="BX122" s="930"/>
      <c r="BY122" s="930"/>
      <c r="BZ122" s="930"/>
      <c r="CA122" s="930">
        <v>111959656</v>
      </c>
      <c r="CB122" s="930"/>
      <c r="CC122" s="930"/>
      <c r="CD122" s="930"/>
      <c r="CE122" s="930"/>
      <c r="CF122" s="931">
        <v>143.30000000000001</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v>344057</v>
      </c>
      <c r="DH122" s="899"/>
      <c r="DI122" s="899"/>
      <c r="DJ122" s="899"/>
      <c r="DK122" s="899"/>
      <c r="DL122" s="899">
        <v>338813</v>
      </c>
      <c r="DM122" s="899"/>
      <c r="DN122" s="899"/>
      <c r="DO122" s="899"/>
      <c r="DP122" s="899"/>
      <c r="DQ122" s="899">
        <v>317740</v>
      </c>
      <c r="DR122" s="899"/>
      <c r="DS122" s="899"/>
      <c r="DT122" s="899"/>
      <c r="DU122" s="899"/>
      <c r="DV122" s="876">
        <v>0.4</v>
      </c>
      <c r="DW122" s="876"/>
      <c r="DX122" s="876"/>
      <c r="DY122" s="876"/>
      <c r="DZ122" s="877"/>
    </row>
    <row r="123" spans="1:130" s="247" customFormat="1" ht="26.25" customHeight="1" x14ac:dyDescent="0.15">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391</v>
      </c>
      <c r="AB123" s="862"/>
      <c r="AC123" s="862"/>
      <c r="AD123" s="862"/>
      <c r="AE123" s="863"/>
      <c r="AF123" s="864" t="s">
        <v>391</v>
      </c>
      <c r="AG123" s="862"/>
      <c r="AH123" s="862"/>
      <c r="AI123" s="862"/>
      <c r="AJ123" s="863"/>
      <c r="AK123" s="864" t="s">
        <v>391</v>
      </c>
      <c r="AL123" s="862"/>
      <c r="AM123" s="862"/>
      <c r="AN123" s="862"/>
      <c r="AO123" s="863"/>
      <c r="AP123" s="909" t="s">
        <v>391</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479</v>
      </c>
      <c r="BP123" s="963"/>
      <c r="BQ123" s="917">
        <v>177057131</v>
      </c>
      <c r="BR123" s="918"/>
      <c r="BS123" s="918"/>
      <c r="BT123" s="918"/>
      <c r="BU123" s="918"/>
      <c r="BV123" s="918">
        <v>179958111</v>
      </c>
      <c r="BW123" s="918"/>
      <c r="BX123" s="918"/>
      <c r="BY123" s="918"/>
      <c r="BZ123" s="918"/>
      <c r="CA123" s="918">
        <v>183119164</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391</v>
      </c>
      <c r="DH123" s="862"/>
      <c r="DI123" s="862"/>
      <c r="DJ123" s="862"/>
      <c r="DK123" s="863"/>
      <c r="DL123" s="864" t="s">
        <v>481</v>
      </c>
      <c r="DM123" s="862"/>
      <c r="DN123" s="862"/>
      <c r="DO123" s="862"/>
      <c r="DP123" s="863"/>
      <c r="DQ123" s="864" t="s">
        <v>481</v>
      </c>
      <c r="DR123" s="862"/>
      <c r="DS123" s="862"/>
      <c r="DT123" s="862"/>
      <c r="DU123" s="863"/>
      <c r="DV123" s="909" t="s">
        <v>482</v>
      </c>
      <c r="DW123" s="910"/>
      <c r="DX123" s="910"/>
      <c r="DY123" s="910"/>
      <c r="DZ123" s="911"/>
    </row>
    <row r="124" spans="1:130" s="247" customFormat="1" ht="26.25" customHeight="1" thickBot="1" x14ac:dyDescent="0.2">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391</v>
      </c>
      <c r="AB124" s="862"/>
      <c r="AC124" s="862"/>
      <c r="AD124" s="862"/>
      <c r="AE124" s="863"/>
      <c r="AF124" s="864" t="s">
        <v>391</v>
      </c>
      <c r="AG124" s="862"/>
      <c r="AH124" s="862"/>
      <c r="AI124" s="862"/>
      <c r="AJ124" s="863"/>
      <c r="AK124" s="864" t="s">
        <v>483</v>
      </c>
      <c r="AL124" s="862"/>
      <c r="AM124" s="862"/>
      <c r="AN124" s="862"/>
      <c r="AO124" s="863"/>
      <c r="AP124" s="909" t="s">
        <v>481</v>
      </c>
      <c r="AQ124" s="910"/>
      <c r="AR124" s="910"/>
      <c r="AS124" s="910"/>
      <c r="AT124" s="911"/>
      <c r="AU124" s="912" t="s">
        <v>484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5.2</v>
      </c>
      <c r="BR124" s="916"/>
      <c r="BS124" s="916"/>
      <c r="BT124" s="916"/>
      <c r="BU124" s="916"/>
      <c r="BV124" s="916">
        <v>2.4</v>
      </c>
      <c r="BW124" s="916"/>
      <c r="BX124" s="916"/>
      <c r="BY124" s="916"/>
      <c r="BZ124" s="916"/>
      <c r="CA124" s="916" t="s">
        <v>481</v>
      </c>
      <c r="CB124" s="916"/>
      <c r="CC124" s="916"/>
      <c r="CD124" s="916"/>
      <c r="CE124" s="916"/>
      <c r="CF124" s="806"/>
      <c r="CG124" s="807"/>
      <c r="CH124" s="807"/>
      <c r="CI124" s="807"/>
      <c r="CJ124" s="947"/>
      <c r="CK124" s="955"/>
      <c r="CL124" s="955"/>
      <c r="CM124" s="955"/>
      <c r="CN124" s="955"/>
      <c r="CO124" s="956"/>
      <c r="CP124" s="920" t="s">
        <v>485</v>
      </c>
      <c r="CQ124" s="921"/>
      <c r="CR124" s="921"/>
      <c r="CS124" s="921"/>
      <c r="CT124" s="921"/>
      <c r="CU124" s="921"/>
      <c r="CV124" s="921"/>
      <c r="CW124" s="921"/>
      <c r="CX124" s="921"/>
      <c r="CY124" s="921"/>
      <c r="CZ124" s="921"/>
      <c r="DA124" s="921"/>
      <c r="DB124" s="921"/>
      <c r="DC124" s="921"/>
      <c r="DD124" s="921"/>
      <c r="DE124" s="921"/>
      <c r="DF124" s="922"/>
      <c r="DG124" s="844">
        <v>24050191</v>
      </c>
      <c r="DH124" s="845"/>
      <c r="DI124" s="845"/>
      <c r="DJ124" s="845"/>
      <c r="DK124" s="846"/>
      <c r="DL124" s="847" t="s">
        <v>486</v>
      </c>
      <c r="DM124" s="845"/>
      <c r="DN124" s="845"/>
      <c r="DO124" s="845"/>
      <c r="DP124" s="846"/>
      <c r="DQ124" s="847" t="s">
        <v>487</v>
      </c>
      <c r="DR124" s="845"/>
      <c r="DS124" s="845"/>
      <c r="DT124" s="845"/>
      <c r="DU124" s="846"/>
      <c r="DV124" s="933" t="s">
        <v>483</v>
      </c>
      <c r="DW124" s="934"/>
      <c r="DX124" s="934"/>
      <c r="DY124" s="934"/>
      <c r="DZ124" s="935"/>
    </row>
    <row r="125" spans="1:130" s="24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488</v>
      </c>
      <c r="AB125" s="862"/>
      <c r="AC125" s="862"/>
      <c r="AD125" s="862"/>
      <c r="AE125" s="863"/>
      <c r="AF125" s="864" t="s">
        <v>481</v>
      </c>
      <c r="AG125" s="862"/>
      <c r="AH125" s="862"/>
      <c r="AI125" s="862"/>
      <c r="AJ125" s="863"/>
      <c r="AK125" s="864" t="s">
        <v>481</v>
      </c>
      <c r="AL125" s="862"/>
      <c r="AM125" s="862"/>
      <c r="AN125" s="862"/>
      <c r="AO125" s="863"/>
      <c r="AP125" s="909" t="s">
        <v>488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489</v>
      </c>
      <c r="CL125" s="937"/>
      <c r="CM125" s="937"/>
      <c r="CN125" s="937"/>
      <c r="CO125" s="938"/>
      <c r="CP125" s="945" t="s">
        <v>490</v>
      </c>
      <c r="CQ125" s="890"/>
      <c r="CR125" s="890"/>
      <c r="CS125" s="890"/>
      <c r="CT125" s="890"/>
      <c r="CU125" s="890"/>
      <c r="CV125" s="890"/>
      <c r="CW125" s="890"/>
      <c r="CX125" s="890"/>
      <c r="CY125" s="890"/>
      <c r="CZ125" s="890"/>
      <c r="DA125" s="890"/>
      <c r="DB125" s="890"/>
      <c r="DC125" s="890"/>
      <c r="DD125" s="890"/>
      <c r="DE125" s="890"/>
      <c r="DF125" s="891"/>
      <c r="DG125" s="946" t="s">
        <v>481</v>
      </c>
      <c r="DH125" s="927"/>
      <c r="DI125" s="927"/>
      <c r="DJ125" s="927"/>
      <c r="DK125" s="927"/>
      <c r="DL125" s="927" t="s">
        <v>491</v>
      </c>
      <c r="DM125" s="927"/>
      <c r="DN125" s="927"/>
      <c r="DO125" s="927"/>
      <c r="DP125" s="927"/>
      <c r="DQ125" s="927" t="s">
        <v>391</v>
      </c>
      <c r="DR125" s="927"/>
      <c r="DS125" s="927"/>
      <c r="DT125" s="927"/>
      <c r="DU125" s="927"/>
      <c r="DV125" s="928" t="s">
        <v>492</v>
      </c>
      <c r="DW125" s="928"/>
      <c r="DX125" s="928"/>
      <c r="DY125" s="928"/>
      <c r="DZ125" s="929"/>
    </row>
    <row r="126" spans="1:130" s="247" customFormat="1" ht="26.25" customHeight="1" thickBot="1" x14ac:dyDescent="0.2">
      <c r="A126" s="902"/>
      <c r="B126" s="903"/>
      <c r="C126" s="906" t="s">
        <v>469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247150</v>
      </c>
      <c r="AB126" s="862"/>
      <c r="AC126" s="862"/>
      <c r="AD126" s="862"/>
      <c r="AE126" s="863"/>
      <c r="AF126" s="864">
        <v>27890</v>
      </c>
      <c r="AG126" s="862"/>
      <c r="AH126" s="862"/>
      <c r="AI126" s="862"/>
      <c r="AJ126" s="863"/>
      <c r="AK126" s="864">
        <v>27891</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493</v>
      </c>
      <c r="CQ126" s="832"/>
      <c r="CR126" s="832"/>
      <c r="CS126" s="832"/>
      <c r="CT126" s="832"/>
      <c r="CU126" s="832"/>
      <c r="CV126" s="832"/>
      <c r="CW126" s="832"/>
      <c r="CX126" s="832"/>
      <c r="CY126" s="832"/>
      <c r="CZ126" s="832"/>
      <c r="DA126" s="832"/>
      <c r="DB126" s="832"/>
      <c r="DC126" s="832"/>
      <c r="DD126" s="832"/>
      <c r="DE126" s="832"/>
      <c r="DF126" s="833"/>
      <c r="DG126" s="898" t="s">
        <v>483</v>
      </c>
      <c r="DH126" s="899"/>
      <c r="DI126" s="899"/>
      <c r="DJ126" s="899"/>
      <c r="DK126" s="899"/>
      <c r="DL126" s="899" t="s">
        <v>486</v>
      </c>
      <c r="DM126" s="899"/>
      <c r="DN126" s="899"/>
      <c r="DO126" s="899"/>
      <c r="DP126" s="899"/>
      <c r="DQ126" s="899" t="s">
        <v>391</v>
      </c>
      <c r="DR126" s="899"/>
      <c r="DS126" s="899"/>
      <c r="DT126" s="899"/>
      <c r="DU126" s="899"/>
      <c r="DV126" s="876" t="s">
        <v>391</v>
      </c>
      <c r="DW126" s="876"/>
      <c r="DX126" s="876"/>
      <c r="DY126" s="876"/>
      <c r="DZ126" s="877"/>
    </row>
    <row r="127" spans="1:130" s="247" customFormat="1" ht="26.25" customHeight="1" x14ac:dyDescent="0.15">
      <c r="A127" s="904"/>
      <c r="B127" s="905"/>
      <c r="C127" s="923" t="s">
        <v>494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492</v>
      </c>
      <c r="AB127" s="862"/>
      <c r="AC127" s="862"/>
      <c r="AD127" s="862"/>
      <c r="AE127" s="863"/>
      <c r="AF127" s="864" t="s">
        <v>391</v>
      </c>
      <c r="AG127" s="862"/>
      <c r="AH127" s="862"/>
      <c r="AI127" s="862"/>
      <c r="AJ127" s="863"/>
      <c r="AK127" s="864" t="s">
        <v>391</v>
      </c>
      <c r="AL127" s="862"/>
      <c r="AM127" s="862"/>
      <c r="AN127" s="862"/>
      <c r="AO127" s="863"/>
      <c r="AP127" s="909" t="s">
        <v>183</v>
      </c>
      <c r="AQ127" s="910"/>
      <c r="AR127" s="910"/>
      <c r="AS127" s="910"/>
      <c r="AT127" s="911"/>
      <c r="AU127" s="283"/>
      <c r="AV127" s="283"/>
      <c r="AW127" s="283"/>
      <c r="AX127" s="926" t="s">
        <v>495</v>
      </c>
      <c r="AY127" s="894"/>
      <c r="AZ127" s="894"/>
      <c r="BA127" s="894"/>
      <c r="BB127" s="894"/>
      <c r="BC127" s="894"/>
      <c r="BD127" s="894"/>
      <c r="BE127" s="895"/>
      <c r="BF127" s="893" t="s">
        <v>496</v>
      </c>
      <c r="BG127" s="894"/>
      <c r="BH127" s="894"/>
      <c r="BI127" s="894"/>
      <c r="BJ127" s="894"/>
      <c r="BK127" s="894"/>
      <c r="BL127" s="895"/>
      <c r="BM127" s="893" t="s">
        <v>497</v>
      </c>
      <c r="BN127" s="894"/>
      <c r="BO127" s="894"/>
      <c r="BP127" s="894"/>
      <c r="BQ127" s="894"/>
      <c r="BR127" s="894"/>
      <c r="BS127" s="895"/>
      <c r="BT127" s="893" t="s">
        <v>498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499</v>
      </c>
      <c r="CQ127" s="832"/>
      <c r="CR127" s="832"/>
      <c r="CS127" s="832"/>
      <c r="CT127" s="832"/>
      <c r="CU127" s="832"/>
      <c r="CV127" s="832"/>
      <c r="CW127" s="832"/>
      <c r="CX127" s="832"/>
      <c r="CY127" s="832"/>
      <c r="CZ127" s="832"/>
      <c r="DA127" s="832"/>
      <c r="DB127" s="832"/>
      <c r="DC127" s="832"/>
      <c r="DD127" s="832"/>
      <c r="DE127" s="832"/>
      <c r="DF127" s="833"/>
      <c r="DG127" s="898" t="s">
        <v>500</v>
      </c>
      <c r="DH127" s="899"/>
      <c r="DI127" s="899"/>
      <c r="DJ127" s="899"/>
      <c r="DK127" s="899"/>
      <c r="DL127" s="899" t="s">
        <v>483</v>
      </c>
      <c r="DM127" s="899"/>
      <c r="DN127" s="899"/>
      <c r="DO127" s="899"/>
      <c r="DP127" s="899"/>
      <c r="DQ127" s="899" t="s">
        <v>391</v>
      </c>
      <c r="DR127" s="899"/>
      <c r="DS127" s="899"/>
      <c r="DT127" s="899"/>
      <c r="DU127" s="899"/>
      <c r="DV127" s="876" t="s">
        <v>501</v>
      </c>
      <c r="DW127" s="876"/>
      <c r="DX127" s="876"/>
      <c r="DY127" s="876"/>
      <c r="DZ127" s="877"/>
    </row>
    <row r="128" spans="1:130" s="247" customFormat="1" ht="26.25" customHeight="1" thickBot="1" x14ac:dyDescent="0.2">
      <c r="A128" s="878" t="s">
        <v>502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503</v>
      </c>
      <c r="X128" s="880"/>
      <c r="Y128" s="880"/>
      <c r="Z128" s="881"/>
      <c r="AA128" s="882">
        <v>3392528</v>
      </c>
      <c r="AB128" s="883"/>
      <c r="AC128" s="883"/>
      <c r="AD128" s="883"/>
      <c r="AE128" s="884"/>
      <c r="AF128" s="885">
        <v>3320896</v>
      </c>
      <c r="AG128" s="883"/>
      <c r="AH128" s="883"/>
      <c r="AI128" s="883"/>
      <c r="AJ128" s="884"/>
      <c r="AK128" s="885">
        <v>3560122</v>
      </c>
      <c r="AL128" s="883"/>
      <c r="AM128" s="883"/>
      <c r="AN128" s="883"/>
      <c r="AO128" s="884"/>
      <c r="AP128" s="886"/>
      <c r="AQ128" s="887"/>
      <c r="AR128" s="887"/>
      <c r="AS128" s="887"/>
      <c r="AT128" s="888"/>
      <c r="AU128" s="283"/>
      <c r="AV128" s="283"/>
      <c r="AW128" s="283"/>
      <c r="AX128" s="889" t="s">
        <v>504</v>
      </c>
      <c r="AY128" s="890"/>
      <c r="AZ128" s="890"/>
      <c r="BA128" s="890"/>
      <c r="BB128" s="890"/>
      <c r="BC128" s="890"/>
      <c r="BD128" s="890"/>
      <c r="BE128" s="891"/>
      <c r="BF128" s="868" t="s">
        <v>481</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505</v>
      </c>
      <c r="CQ128" s="810"/>
      <c r="CR128" s="810"/>
      <c r="CS128" s="810"/>
      <c r="CT128" s="810"/>
      <c r="CU128" s="810"/>
      <c r="CV128" s="810"/>
      <c r="CW128" s="810"/>
      <c r="CX128" s="810"/>
      <c r="CY128" s="810"/>
      <c r="CZ128" s="810"/>
      <c r="DA128" s="810"/>
      <c r="DB128" s="810"/>
      <c r="DC128" s="810"/>
      <c r="DD128" s="810"/>
      <c r="DE128" s="810"/>
      <c r="DF128" s="811"/>
      <c r="DG128" s="872" t="s">
        <v>488</v>
      </c>
      <c r="DH128" s="873"/>
      <c r="DI128" s="873"/>
      <c r="DJ128" s="873"/>
      <c r="DK128" s="873"/>
      <c r="DL128" s="873" t="s">
        <v>391</v>
      </c>
      <c r="DM128" s="873"/>
      <c r="DN128" s="873"/>
      <c r="DO128" s="873"/>
      <c r="DP128" s="873"/>
      <c r="DQ128" s="873" t="s">
        <v>183</v>
      </c>
      <c r="DR128" s="873"/>
      <c r="DS128" s="873"/>
      <c r="DT128" s="873"/>
      <c r="DU128" s="873"/>
      <c r="DV128" s="874" t="s">
        <v>391</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506</v>
      </c>
      <c r="X129" s="859"/>
      <c r="Y129" s="859"/>
      <c r="Z129" s="860"/>
      <c r="AA129" s="861">
        <v>85784558</v>
      </c>
      <c r="AB129" s="862"/>
      <c r="AC129" s="862"/>
      <c r="AD129" s="862"/>
      <c r="AE129" s="863"/>
      <c r="AF129" s="864">
        <v>86669950</v>
      </c>
      <c r="AG129" s="862"/>
      <c r="AH129" s="862"/>
      <c r="AI129" s="862"/>
      <c r="AJ129" s="863"/>
      <c r="AK129" s="864">
        <v>87376255</v>
      </c>
      <c r="AL129" s="862"/>
      <c r="AM129" s="862"/>
      <c r="AN129" s="862"/>
      <c r="AO129" s="863"/>
      <c r="AP129" s="865"/>
      <c r="AQ129" s="866"/>
      <c r="AR129" s="866"/>
      <c r="AS129" s="866"/>
      <c r="AT129" s="867"/>
      <c r="AU129" s="285"/>
      <c r="AV129" s="285"/>
      <c r="AW129" s="285"/>
      <c r="AX129" s="831" t="s">
        <v>507</v>
      </c>
      <c r="AY129" s="832"/>
      <c r="AZ129" s="832"/>
      <c r="BA129" s="832"/>
      <c r="BB129" s="832"/>
      <c r="BC129" s="832"/>
      <c r="BD129" s="832"/>
      <c r="BE129" s="833"/>
      <c r="BF129" s="851" t="s">
        <v>483</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509</v>
      </c>
      <c r="X130" s="859"/>
      <c r="Y130" s="859"/>
      <c r="Z130" s="860"/>
      <c r="AA130" s="861">
        <v>9231367</v>
      </c>
      <c r="AB130" s="862"/>
      <c r="AC130" s="862"/>
      <c r="AD130" s="862"/>
      <c r="AE130" s="863"/>
      <c r="AF130" s="864">
        <v>9253721</v>
      </c>
      <c r="AG130" s="862"/>
      <c r="AH130" s="862"/>
      <c r="AI130" s="862"/>
      <c r="AJ130" s="863"/>
      <c r="AK130" s="864">
        <v>9242604</v>
      </c>
      <c r="AL130" s="862"/>
      <c r="AM130" s="862"/>
      <c r="AN130" s="862"/>
      <c r="AO130" s="863"/>
      <c r="AP130" s="865"/>
      <c r="AQ130" s="866"/>
      <c r="AR130" s="866"/>
      <c r="AS130" s="866"/>
      <c r="AT130" s="867"/>
      <c r="AU130" s="285"/>
      <c r="AV130" s="285"/>
      <c r="AW130" s="285"/>
      <c r="AX130" s="831" t="s">
        <v>510</v>
      </c>
      <c r="AY130" s="832"/>
      <c r="AZ130" s="832"/>
      <c r="BA130" s="832"/>
      <c r="BB130" s="832"/>
      <c r="BC130" s="832"/>
      <c r="BD130" s="832"/>
      <c r="BE130" s="833"/>
      <c r="BF130" s="834">
        <v>0.6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511</v>
      </c>
      <c r="X131" s="842"/>
      <c r="Y131" s="842"/>
      <c r="Z131" s="843"/>
      <c r="AA131" s="844">
        <v>76553191</v>
      </c>
      <c r="AB131" s="845"/>
      <c r="AC131" s="845"/>
      <c r="AD131" s="845"/>
      <c r="AE131" s="846"/>
      <c r="AF131" s="847">
        <v>77416229</v>
      </c>
      <c r="AG131" s="845"/>
      <c r="AH131" s="845"/>
      <c r="AI131" s="845"/>
      <c r="AJ131" s="846"/>
      <c r="AK131" s="847">
        <v>78133651</v>
      </c>
      <c r="AL131" s="845"/>
      <c r="AM131" s="845"/>
      <c r="AN131" s="845"/>
      <c r="AO131" s="846"/>
      <c r="AP131" s="848"/>
      <c r="AQ131" s="849"/>
      <c r="AR131" s="849"/>
      <c r="AS131" s="849"/>
      <c r="AT131" s="850"/>
      <c r="AU131" s="285"/>
      <c r="AV131" s="285"/>
      <c r="AW131" s="285"/>
      <c r="AX131" s="809" t="s">
        <v>512</v>
      </c>
      <c r="AY131" s="810"/>
      <c r="AZ131" s="810"/>
      <c r="BA131" s="810"/>
      <c r="BB131" s="810"/>
      <c r="BC131" s="810"/>
      <c r="BD131" s="810"/>
      <c r="BE131" s="811"/>
      <c r="BF131" s="812" t="s">
        <v>488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514</v>
      </c>
      <c r="W132" s="822"/>
      <c r="X132" s="822"/>
      <c r="Y132" s="822"/>
      <c r="Z132" s="823"/>
      <c r="AA132" s="824">
        <v>0.369759897</v>
      </c>
      <c r="AB132" s="825"/>
      <c r="AC132" s="825"/>
      <c r="AD132" s="825"/>
      <c r="AE132" s="826"/>
      <c r="AF132" s="827">
        <v>0.26523120900000002</v>
      </c>
      <c r="AG132" s="825"/>
      <c r="AH132" s="825"/>
      <c r="AI132" s="825"/>
      <c r="AJ132" s="826"/>
      <c r="AK132" s="827">
        <v>1.2673809389999999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515</v>
      </c>
      <c r="W133" s="801"/>
      <c r="X133" s="801"/>
      <c r="Y133" s="801"/>
      <c r="Z133" s="802"/>
      <c r="AA133" s="803">
        <v>0.9</v>
      </c>
      <c r="AB133" s="804"/>
      <c r="AC133" s="804"/>
      <c r="AD133" s="804"/>
      <c r="AE133" s="805"/>
      <c r="AF133" s="803">
        <v>1</v>
      </c>
      <c r="AG133" s="804"/>
      <c r="AH133" s="804"/>
      <c r="AI133" s="804"/>
      <c r="AJ133" s="805"/>
      <c r="AK133" s="803">
        <v>0.6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hQh80crEWn4hT/bdlO4+o7FBtzrQb7pWdpFoM9S1273qiAtGOIYUETtz1+foI7n2RAvozq8ISSN+wd9CedZMw==" saltValue="O95JC2pmdwKauU4JtQFa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y4CwWvJlVMPeTvqksJP9IxLGv/k+k+BKvhgvlvnyWBhSB4Bd6X35et5P9josU1KStinApCMkN6KGjdccVuQQ==" saltValue="UKsXvcJXh3uVi0saSbIF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BpPLuFl0oZ6ZxdiZEoCp5F65aVvR++yPmnnckLDM0a26kOQLRPoFppAeYJizvjw/EfZw4a1T/pBmzaTwCgSdg==" saltValue="BFx7NmklB7Opk3BrGFD9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8" t="s">
        <v>519</v>
      </c>
      <c r="AP7" s="304"/>
      <c r="AQ7" s="305" t="s">
        <v>520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9"/>
      <c r="AP8" s="310" t="s">
        <v>521</v>
      </c>
      <c r="AQ8" s="311" t="s">
        <v>522</v>
      </c>
      <c r="AR8" s="312" t="s">
        <v>523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2" t="s">
        <v>524</v>
      </c>
      <c r="AL9" s="1233"/>
      <c r="AM9" s="1233"/>
      <c r="AN9" s="1234"/>
      <c r="AO9" s="313">
        <v>25946789</v>
      </c>
      <c r="AP9" s="313">
        <v>52053</v>
      </c>
      <c r="AQ9" s="314">
        <v>56205</v>
      </c>
      <c r="AR9" s="315">
        <v>-7.4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2" t="s">
        <v>525</v>
      </c>
      <c r="AL10" s="1233"/>
      <c r="AM10" s="1233"/>
      <c r="AN10" s="1234"/>
      <c r="AO10" s="316">
        <v>1884576</v>
      </c>
      <c r="AP10" s="316">
        <v>3781</v>
      </c>
      <c r="AQ10" s="317">
        <v>3535</v>
      </c>
      <c r="AR10" s="318">
        <v>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2" t="s">
        <v>526</v>
      </c>
      <c r="AL11" s="1233"/>
      <c r="AM11" s="1233"/>
      <c r="AN11" s="1234"/>
      <c r="AO11" s="316">
        <v>4588</v>
      </c>
      <c r="AP11" s="316">
        <v>9</v>
      </c>
      <c r="AQ11" s="317">
        <v>1601</v>
      </c>
      <c r="AR11" s="318">
        <v>-99.4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2" t="s">
        <v>527</v>
      </c>
      <c r="AL12" s="1233"/>
      <c r="AM12" s="1233"/>
      <c r="AN12" s="1234"/>
      <c r="AO12" s="316">
        <v>1594536</v>
      </c>
      <c r="AP12" s="316">
        <v>3199</v>
      </c>
      <c r="AQ12" s="317">
        <v>977</v>
      </c>
      <c r="AR12" s="318">
        <v>227.4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2" t="s">
        <v>528</v>
      </c>
      <c r="AL13" s="1233"/>
      <c r="AM13" s="1233"/>
      <c r="AN13" s="1234"/>
      <c r="AO13" s="316" t="s">
        <v>529</v>
      </c>
      <c r="AP13" s="316" t="s">
        <v>529</v>
      </c>
      <c r="AQ13" s="317">
        <v>14</v>
      </c>
      <c r="AR13" s="318" t="s">
        <v>529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2" t="s">
        <v>530</v>
      </c>
      <c r="AL14" s="1233"/>
      <c r="AM14" s="1233"/>
      <c r="AN14" s="1234"/>
      <c r="AO14" s="316">
        <v>864231</v>
      </c>
      <c r="AP14" s="316">
        <v>1734</v>
      </c>
      <c r="AQ14" s="317">
        <v>2086</v>
      </c>
      <c r="AR14" s="318">
        <v>-16.899999999999999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2" t="s">
        <v>531</v>
      </c>
      <c r="AL15" s="1233"/>
      <c r="AM15" s="1233"/>
      <c r="AN15" s="1234"/>
      <c r="AO15" s="316">
        <v>659244</v>
      </c>
      <c r="AP15" s="316">
        <v>1323</v>
      </c>
      <c r="AQ15" s="317">
        <v>1354</v>
      </c>
      <c r="AR15" s="318">
        <v>-2.2999999999999998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5" t="s">
        <v>532</v>
      </c>
      <c r="AL16" s="1236"/>
      <c r="AM16" s="1236"/>
      <c r="AN16" s="1237"/>
      <c r="AO16" s="316">
        <v>-1841600</v>
      </c>
      <c r="AP16" s="316">
        <v>-3694</v>
      </c>
      <c r="AQ16" s="317">
        <v>-3936</v>
      </c>
      <c r="AR16" s="318">
        <v>-6.1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5" t="s">
        <v>186</v>
      </c>
      <c r="AL17" s="1236"/>
      <c r="AM17" s="1236"/>
      <c r="AN17" s="1237"/>
      <c r="AO17" s="316">
        <v>29112364</v>
      </c>
      <c r="AP17" s="316">
        <v>58403</v>
      </c>
      <c r="AQ17" s="317">
        <v>61836</v>
      </c>
      <c r="AR17" s="318">
        <v>-5.6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9" t="s">
        <v>537</v>
      </c>
      <c r="AL21" s="1230"/>
      <c r="AM21" s="1230"/>
      <c r="AN21" s="1231"/>
      <c r="AO21" s="328">
        <v>5.81</v>
      </c>
      <c r="AP21" s="329">
        <v>6.05</v>
      </c>
      <c r="AQ21" s="330">
        <v>-0.24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9" t="s">
        <v>538</v>
      </c>
      <c r="AL22" s="1230"/>
      <c r="AM22" s="1230"/>
      <c r="AN22" s="1231"/>
      <c r="AO22" s="333">
        <v>101.1</v>
      </c>
      <c r="AP22" s="334">
        <v>100</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8" t="s">
        <v>519</v>
      </c>
      <c r="AP30" s="304"/>
      <c r="AQ30" s="305" t="s">
        <v>520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9"/>
      <c r="AP31" s="310" t="s">
        <v>521</v>
      </c>
      <c r="AQ31" s="311" t="s">
        <v>522</v>
      </c>
      <c r="AR31" s="312" t="s">
        <v>523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0" t="s">
        <v>542</v>
      </c>
      <c r="AL32" s="1221"/>
      <c r="AM32" s="1221"/>
      <c r="AN32" s="1222"/>
      <c r="AO32" s="343">
        <v>9603032</v>
      </c>
      <c r="AP32" s="343">
        <v>19265</v>
      </c>
      <c r="AQ32" s="344">
        <v>27026</v>
      </c>
      <c r="AR32" s="345">
        <v>-28.7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0" t="s">
        <v>543</v>
      </c>
      <c r="AL33" s="1221"/>
      <c r="AM33" s="1221"/>
      <c r="AN33" s="1222"/>
      <c r="AO33" s="343" t="s">
        <v>529</v>
      </c>
      <c r="AP33" s="343" t="s">
        <v>529</v>
      </c>
      <c r="AQ33" s="344" t="s">
        <v>529</v>
      </c>
      <c r="AR33" s="345" t="s">
        <v>529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0" t="s">
        <v>544</v>
      </c>
      <c r="AL34" s="1221"/>
      <c r="AM34" s="1221"/>
      <c r="AN34" s="1222"/>
      <c r="AO34" s="343" t="s">
        <v>529</v>
      </c>
      <c r="AP34" s="343" t="s">
        <v>529</v>
      </c>
      <c r="AQ34" s="344">
        <v>25</v>
      </c>
      <c r="AR34" s="345" t="s">
        <v>529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0" t="s">
        <v>545</v>
      </c>
      <c r="AL35" s="1221"/>
      <c r="AM35" s="1221"/>
      <c r="AN35" s="1222"/>
      <c r="AO35" s="343">
        <v>3996120</v>
      </c>
      <c r="AP35" s="343">
        <v>8017</v>
      </c>
      <c r="AQ35" s="344">
        <v>6128</v>
      </c>
      <c r="AR35" s="345">
        <v>30.8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0" t="s">
        <v>546</v>
      </c>
      <c r="AL36" s="1221"/>
      <c r="AM36" s="1221"/>
      <c r="AN36" s="1222"/>
      <c r="AO36" s="343" t="s">
        <v>529</v>
      </c>
      <c r="AP36" s="343" t="s">
        <v>529</v>
      </c>
      <c r="AQ36" s="344">
        <v>667</v>
      </c>
      <c r="AR36" s="345" t="s">
        <v>529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0" t="s">
        <v>547</v>
      </c>
      <c r="AL37" s="1221"/>
      <c r="AM37" s="1221"/>
      <c r="AN37" s="1222"/>
      <c r="AO37" s="343">
        <v>193825</v>
      </c>
      <c r="AP37" s="343">
        <v>389</v>
      </c>
      <c r="AQ37" s="344">
        <v>1499</v>
      </c>
      <c r="AR37" s="345">
        <v>-74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3" t="s">
        <v>548</v>
      </c>
      <c r="AL38" s="1224"/>
      <c r="AM38" s="1224"/>
      <c r="AN38" s="1225"/>
      <c r="AO38" s="346" t="s">
        <v>529</v>
      </c>
      <c r="AP38" s="346" t="s">
        <v>529</v>
      </c>
      <c r="AQ38" s="347">
        <v>0</v>
      </c>
      <c r="AR38" s="335" t="s">
        <v>529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3" t="s">
        <v>549</v>
      </c>
      <c r="AL39" s="1224"/>
      <c r="AM39" s="1224"/>
      <c r="AN39" s="1225"/>
      <c r="AO39" s="343">
        <v>-3560122</v>
      </c>
      <c r="AP39" s="343">
        <v>-7142</v>
      </c>
      <c r="AQ39" s="344">
        <v>-7805</v>
      </c>
      <c r="AR39" s="345">
        <v>-8.5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0" t="s">
        <v>550</v>
      </c>
      <c r="AL40" s="1221"/>
      <c r="AM40" s="1221"/>
      <c r="AN40" s="1222"/>
      <c r="AO40" s="343">
        <v>-9242604</v>
      </c>
      <c r="AP40" s="343">
        <v>-18542</v>
      </c>
      <c r="AQ40" s="344">
        <v>-21058</v>
      </c>
      <c r="AR40" s="345">
        <v>-11.9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6" t="s">
        <v>298</v>
      </c>
      <c r="AL41" s="1227"/>
      <c r="AM41" s="1227"/>
      <c r="AN41" s="1228"/>
      <c r="AO41" s="343">
        <v>990251</v>
      </c>
      <c r="AP41" s="343">
        <v>1987</v>
      </c>
      <c r="AQ41" s="344">
        <v>6483</v>
      </c>
      <c r="AR41" s="345">
        <v>-69.400000000000006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3" t="s">
        <v>519</v>
      </c>
      <c r="AN49" s="1215" t="s">
        <v>554</v>
      </c>
      <c r="AO49" s="1216"/>
      <c r="AP49" s="1216"/>
      <c r="AQ49" s="1216"/>
      <c r="AR49" s="121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4"/>
      <c r="AN50" s="359" t="s">
        <v>555</v>
      </c>
      <c r="AO50" s="360" t="s">
        <v>556</v>
      </c>
      <c r="AP50" s="361" t="s">
        <v>557</v>
      </c>
      <c r="AQ50" s="362" t="s">
        <v>558</v>
      </c>
      <c r="AR50" s="363" t="s">
        <v>559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15318392</v>
      </c>
      <c r="AN51" s="365">
        <v>31280</v>
      </c>
      <c r="AO51" s="366">
        <v>-5.4</v>
      </c>
      <c r="AP51" s="367">
        <v>39951</v>
      </c>
      <c r="AQ51" s="368">
        <v>-11.5</v>
      </c>
      <c r="AR51" s="369">
        <v>6.1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8936030</v>
      </c>
      <c r="AN52" s="373">
        <v>18247</v>
      </c>
      <c r="AO52" s="374">
        <v>6.1</v>
      </c>
      <c r="AP52" s="375">
        <v>22555</v>
      </c>
      <c r="AQ52" s="376">
        <v>-11.9</v>
      </c>
      <c r="AR52" s="377">
        <v>18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21276846</v>
      </c>
      <c r="AN53" s="365">
        <v>43228</v>
      </c>
      <c r="AO53" s="366">
        <v>38.200000000000003</v>
      </c>
      <c r="AP53" s="367">
        <v>39893</v>
      </c>
      <c r="AQ53" s="368">
        <v>-0.1</v>
      </c>
      <c r="AR53" s="369">
        <v>38.299999999999997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14353478</v>
      </c>
      <c r="AN54" s="373">
        <v>29162</v>
      </c>
      <c r="AO54" s="374">
        <v>59.8</v>
      </c>
      <c r="AP54" s="375">
        <v>26170</v>
      </c>
      <c r="AQ54" s="376">
        <v>16</v>
      </c>
      <c r="AR54" s="377">
        <v>43.8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13205102</v>
      </c>
      <c r="AN55" s="365">
        <v>26709</v>
      </c>
      <c r="AO55" s="366">
        <v>-38.200000000000003</v>
      </c>
      <c r="AP55" s="367">
        <v>41080</v>
      </c>
      <c r="AQ55" s="368">
        <v>3</v>
      </c>
      <c r="AR55" s="369">
        <v>-41.2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9451632</v>
      </c>
      <c r="AN56" s="373">
        <v>19117</v>
      </c>
      <c r="AO56" s="374">
        <v>-34.4</v>
      </c>
      <c r="AP56" s="375">
        <v>27265</v>
      </c>
      <c r="AQ56" s="376">
        <v>4.2</v>
      </c>
      <c r="AR56" s="377">
        <v>-38.6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11491299</v>
      </c>
      <c r="AN57" s="365">
        <v>23141</v>
      </c>
      <c r="AO57" s="366">
        <v>-13.4</v>
      </c>
      <c r="AP57" s="367">
        <v>33173</v>
      </c>
      <c r="AQ57" s="368">
        <v>-19.2</v>
      </c>
      <c r="AR57" s="369">
        <v>5.8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7638949</v>
      </c>
      <c r="AN58" s="373">
        <v>15383</v>
      </c>
      <c r="AO58" s="374">
        <v>-19.5</v>
      </c>
      <c r="AP58" s="375">
        <v>20353</v>
      </c>
      <c r="AQ58" s="376">
        <v>-25.4</v>
      </c>
      <c r="AR58" s="377">
        <v>5.9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11361697</v>
      </c>
      <c r="AN59" s="365">
        <v>22793</v>
      </c>
      <c r="AO59" s="366">
        <v>-1.5</v>
      </c>
      <c r="AP59" s="367">
        <v>37644</v>
      </c>
      <c r="AQ59" s="368">
        <v>13.5</v>
      </c>
      <c r="AR59" s="369">
        <v>-15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7689989</v>
      </c>
      <c r="AN60" s="373">
        <v>15427</v>
      </c>
      <c r="AO60" s="374">
        <v>0.3</v>
      </c>
      <c r="AP60" s="375">
        <v>24939</v>
      </c>
      <c r="AQ60" s="376">
        <v>22.5</v>
      </c>
      <c r="AR60" s="377">
        <v>-22.2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14530667</v>
      </c>
      <c r="AN61" s="380">
        <v>29430</v>
      </c>
      <c r="AO61" s="381">
        <v>-4.0999999999999996</v>
      </c>
      <c r="AP61" s="382">
        <v>38348</v>
      </c>
      <c r="AQ61" s="383">
        <v>-2.9</v>
      </c>
      <c r="AR61" s="369">
        <v>-1.2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9614016</v>
      </c>
      <c r="AN62" s="373">
        <v>19467</v>
      </c>
      <c r="AO62" s="374">
        <v>2.5</v>
      </c>
      <c r="AP62" s="375">
        <v>24256</v>
      </c>
      <c r="AQ62" s="376">
        <v>1.1000000000000001</v>
      </c>
      <c r="AR62" s="377">
        <v>1.4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qvKOFxzy6/8/6Kg6bs35up/AV8Y/BFwd5iiwflft+Ff1ebuZ0eVTr0VbWiismjyHQ1HHdRPmDoOt0qnu+pJaQ==" saltValue="2od03Y+Z5WtAuMJ3qYxls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20" spans="125:125" ht="13.5" hidden="1" customHeight="1" x14ac:dyDescent="0.15"/>
    <row r="121" spans="125:125" ht="13.5" hidden="1" customHeight="1" x14ac:dyDescent="0.15">
      <c r="DU121" s="291"/>
    </row>
  </sheetData>
  <sheetProtection algorithmName="SHA-512" hashValue="OFgIMrzb83LSo/U8NwQqocPw91ZMi5B1d7OTYNWzUIqwbJ4hF0YIRZpf3iZUEM9tqNYR9neH/Eob9QTD5d7AwQ==" saltValue="f2ikE+r9VGPWuPalAjyh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sheetData>
  <sheetProtection algorithmName="SHA-512" hashValue="LaQtkrXDb7xH8szOAPPlxASREbXhwsEAhbDYICGoHTZ5yu4DfEtXXXnCaGqOXvaIC9NEG7DbuQc6aAnvDS8adA==" saltValue="TWssNI5u1XjFj59Ib0cb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8" t="s">
        <v>3</v>
      </c>
      <c r="D47" s="1238"/>
      <c r="E47" s="1239"/>
      <c r="F47" s="11">
        <v>16.149999999999999</v>
      </c>
      <c r="G47" s="12">
        <v>16.829999999999998</v>
      </c>
      <c r="H47" s="12">
        <v>14.1</v>
      </c>
      <c r="I47" s="12">
        <v>14.77</v>
      </c>
      <c r="J47" s="13">
        <v>14.44</v>
      </c>
    </row>
    <row r="48" spans="2:10" ht="57.75" customHeight="1" x14ac:dyDescent="0.15">
      <c r="B48" s="14"/>
      <c r="C48" s="1240" t="s">
        <v>4</v>
      </c>
      <c r="D48" s="1240"/>
      <c r="E48" s="1241"/>
      <c r="F48" s="15">
        <v>8.5399999999999991</v>
      </c>
      <c r="G48" s="16">
        <v>6.81</v>
      </c>
      <c r="H48" s="16">
        <v>7.58</v>
      </c>
      <c r="I48" s="16">
        <v>6.47</v>
      </c>
      <c r="J48" s="17">
        <v>6.6</v>
      </c>
    </row>
    <row r="49" spans="2:10" ht="57.75" customHeight="1" thickBot="1" x14ac:dyDescent="0.2">
      <c r="B49" s="18"/>
      <c r="C49" s="1242" t="s">
        <v>5</v>
      </c>
      <c r="D49" s="1242"/>
      <c r="E49" s="1243"/>
      <c r="F49" s="19">
        <v>4.62</v>
      </c>
      <c r="G49" s="20" t="s">
        <v>575</v>
      </c>
      <c r="H49" s="20" t="s">
        <v>576</v>
      </c>
      <c r="I49" s="20" t="s">
        <v>577</v>
      </c>
      <c r="J49" s="21" t="s">
        <v>578</v>
      </c>
    </row>
    <row r="50" spans="2:10" ht="13.5" customHeight="1" x14ac:dyDescent="0.15"/>
  </sheetData>
  <sheetProtection algorithmName="SHA-512" hashValue="0lWXi4ZqmuVTKu6q2zKHLuMb7QwamQnSHCS8vNjbDJ913///EFgbl8pes98xGg0BWCmZ73c+7FiL3j+8R4YwDQ==" saltValue="8a2ZTb+xKVQSq6FPT1Gd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2021-03-23T10:03:25Z</cp:lastPrinted>
  <dcterms:created xsi:type="dcterms:W3CDTF">2021-02-05T01:50:01Z</dcterms:created>
  <dcterms:modified xsi:type="dcterms:W3CDTF">2021-11-12T00:00:51Z</dcterms:modified>
  <cp:category/>
</cp:coreProperties>
</file>