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7 公会計\22_県等から通知・照会等\過年度\2020\20200817 平成30年度財政状況資料集における財務書類に関する調査（分析欄等）について\◆提出\"/>
    </mc:Choice>
  </mc:AlternateContent>
  <bookViews>
    <workbookView xWindow="0" yWindow="0" windowWidth="19200" windowHeight="11520"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<sst xmlns="http://schemas.openxmlformats.org/spreadsheetml/2006/main" count="1116" uniqueCount="615">
  <si>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</si>
  <si>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</si>
  <si>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</si>
  <si>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</si>
  <si>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</si>
  <si>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</si>
  <si>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</si>
  <si>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</si>
  <si>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</si>
  <si>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</si>
  <si>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</si>
  <si>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</si>
  <si>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</si>
  <si>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</si>
  <si>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</si>
  <si>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</si>
  <si>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</si>
  <si>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</si>
  <si>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</si>
  <si>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</si>
  <si>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</si>
  <si>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</si>
  <si>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</si>
  <si>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</si>
  <si>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</si>
  <si>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</si>
  <si>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</si>
  <si>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</si>
  <si>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</si>
  <si>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</si>
  <si>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</si>
  <si>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</si>
  <si>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</si>
  <si>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</si>
  <si>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</si>
  <si>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</si>
  <si>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</si>
  <si>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</si>
  <si>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</si>
  <si>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</si>
  <si>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</si>
  <si>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</si>
  <si>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</si>
  <si>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</si>
  <si>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</si>
  <si>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</si>
  <si>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</si>
  <si>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</si>
  <si>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</si>
  <si>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</si>
  <si>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</si>
  <si>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</si>
  <si>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</si>
  <si>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</si>
  <si>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</si>
  <si>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</si>
  <si>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</si>
  <si>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</si>
  <si>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</si>
  <si>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</si>
  <si>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</si>
  <si>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</si>
  <si>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</si>
  <si>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</si>
  <si>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</si>
  <si>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</si>
  <si>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</si>
  <si>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</si>
  <si>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</si>
  <si>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</si>
  <si>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</si>
  <si>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</si>
  <si>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</si>
  <si>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</si>
  <si>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</si>
  <si>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</si>
  <si>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</si>
  <si>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</si>
  <si>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</si>
  <si>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</si>
  <si>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</si>
  <si>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</si>
  <si>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</si>
  <si>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</si>
  <si>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</si>
  <si>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</si>
  <si>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</si>
  <si>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</si>
  <si>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</si>
  <si>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</si>
  <si>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</si>
  <si>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</si>
  <si>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</si>
  <si>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</si>
  <si>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</si>
  <si>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</si>
  <si>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</si>
  <si>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</si>
  <si>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</si>
  <si>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</si>
  <si>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</si>
  <si>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</si>
  <si>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</si>
  <si>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</si>
  <si>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</si>
  <si>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</si>
  <si>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</si>
  <si>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</si>
  <si>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</si>
  <si>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</si>
  <si>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</si>
  <si>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</si>
  <si>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</si>
  <si>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</si>
  <si>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</si>
  <si>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</si>
  <si>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</si>
  <si>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</si>
  <si>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</si>
  <si>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</si>
  <si>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</si>
  <si>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</si>
  <si>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</si>
  <si>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</si>
  <si>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</si>
  <si>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</si>
  <si>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</si>
  <si>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</si>
  <si>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</si>
  <si>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</si>
  <si>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</si>
  <si>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</si>
  <si>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</si>
  <si>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</si>
  <si>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</si>
  <si>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</si>
  <si>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</si>
  <si>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</si>
  <si>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</si>
  <si>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</si>
  <si>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</si>
  <si>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</si>
  <si>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</si>
  <si>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</si>
  <si>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</si>
  <si>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</si>
  <si>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</si>
  <si>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</si>
  <si>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</si>
  <si>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</si>
  <si>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</si>
  <si>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</si>
  <si>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</si>
  <si>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</si>
  <si>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</si>
  <si>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</si>
  <si>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</si>
  <si>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</si>
  <si>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</si>
  <si>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</si>
  <si>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</si>
  <si>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</si>
  <si>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</si>
  <si>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</si>
  <si>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</si>
  <si>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</si>
  <si>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</si>
  <si>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</si>
  <si>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</si>
  <si>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</si>
  <si>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</si>
  <si>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</si>
  <si>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</si>
  <si>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</si>
  <si>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</si>
  <si>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</si>
  <si>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</si>
  <si>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</si>
  <si>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</si>
  <si>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</si>
  <si>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</si>
  <si>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</si>
  <si>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</si>
  <si>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</si>
  <si>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</si>
  <si>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</si>
  <si>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</si>
  <si>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</si>
  <si>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</si>
  <si>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</si>
  <si>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</si>
  <si>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</si>
  <si>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</si>
  <si>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</si>
  <si>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</si>
  <si>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</si>
  <si>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</si>
  <si>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</si>
  <si>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</si>
  <si>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</si>
  <si>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</si>
  <si>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</si>
  <si>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</si>
  <si>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</si>
  <si>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</si>
  <si>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</si>
  <si>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</si>
  <si>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</si>
  <si>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</si>
  <si>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</si>
  <si>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</si>
  <si>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</si>
  <si>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</si>
  <si>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千葉県松戸市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</si>
  <si>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</si>
  <si>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</si>
  <si>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</si>
  <si>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</si>
  <si>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</si>
  <si>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</si>
  <si>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</si>
  <si>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</si>
  <si>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</si>
  <si>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</si>
  <si>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</si>
  <si>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</si>
  <si>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</si>
  <si>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</si>
  <si>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</si>
  <si>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</si>
  <si>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</si>
  <si>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</si>
  <si>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</si>
  <si>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</si>
  <si>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</si>
  <si>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</si>
  <si>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</si>
  <si>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</si>
  <si>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</si>
  <si>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</si>
  <si>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</si>
  <si>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</si>
  <si>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</si>
  <si>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</si>
  <si>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</si>
  <si>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</si>
  <si>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</si>
  <si>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</si>
  <si>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</si>
  <si>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</si>
  <si>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</si>
  <si>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</si>
  <si>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</si>
  <si>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</si>
  <si>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</si>
  <si>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</si>
  <si>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</si>
  <si>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</si>
  <si>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</si>
  <si>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</si>
  <si>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</si>
  <si>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</si>
  <si>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</si>
  <si>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</si>
  <si>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</si>
  <si>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</si>
  <si>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</si>
  <si>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</si>
  <si>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</si>
  <si>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</si>
  <si>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</si>
  <si>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</si>
  <si>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</si>
  <si>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</si>
  <si>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</si>
  <si>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</si>
  <si>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</si>
  <si>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</si>
  <si>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</si>
  <si>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</si>
  <si>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</si>
  <si>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</si>
  <si>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</si>
  <si>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</si>
  <si>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</si>
  <si>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</si>
  <si>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</si>
  <si>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</si>
  <si>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</si>
  <si>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</si>
  <si>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</si>
  <si>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</si>
  <si>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</si>
  <si>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</si>
  <si>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</si>
  <si>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</si>
  <si>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</si>
  <si>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</si>
  <si>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</si>
  <si>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</si>
  <si>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</si>
  <si>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</si>
  <si>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</si>
  <si>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</si>
  <si>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</si>
  <si>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</si>
  <si>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</si>
  <si>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</si>
  <si>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</si>
  <si>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</si>
  <si>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</si>
  <si>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</si>
  <si>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</si>
  <si>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</si>
  <si>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</si>
  <si>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</si>
  <si>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</si>
  <si>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</si>
  <si>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</si>
  <si>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</si>
  <si>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</si>
  <si>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</si>
  <si>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</si>
  <si>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</si>
  <si>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</si>
  <si>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</si>
  <si>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</si>
  <si>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</si>
  <si>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</si>
  <si>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</si>
  <si>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</si>
  <si>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</si>
  <si>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</si>
  <si>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</si>
  <si>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</si>
  <si>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</si>
  <si>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</si>
  <si>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</si>
  <si>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</si>
  <si>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</si>
  <si>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</si>
  <si>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</si>
  <si>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</si>
  <si>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</si>
  <si>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</si>
  <si>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</si>
  <si>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</si>
  <si>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</si>
  <si>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</si>
  <si>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</si>
  <si>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</si>
  <si>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</si>
  <si>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</si>
  <si>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</si>
  <si>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</si>
  <si>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</si>
  <si>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</si>
  <si>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</si>
  <si>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</si>
  <si>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</si>
  <si>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</si>
  <si>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</si>
  <si>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</si>
  <si>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</si>
  <si>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千葉県松戸市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</si>
  <si>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</si>
  <si>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</si>
  <si>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</si>
  <si>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</si>
  <si>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</si>
  <si>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</si>
  <si>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</si>
  <si>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</si>
  <si>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</si>
  <si>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</si>
  <si>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</si>
  <si>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</si>
  <si>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</si>
  <si>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</si>
  <si>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</si>
  <si>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</si>
  <si>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</si>
  <si>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</si>
  <si>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</si>
  <si>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</si>
  <si>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</si>
  <si>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</si>
  <si>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</si>
  <si>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</si>
  <si>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</si>
  <si>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</si>
  <si>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</si>
  <si>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</si>
  <si>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</si>
  <si>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</si>
  <si>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</si>
  <si>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</si>
  <si>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</si>
  <si>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</si>
  <si>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</si>
  <si>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</si>
  <si>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</si>
  <si>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</si>
  <si>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</si>
  <si>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</si>
  <si>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</si>
  <si>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</si>
  <si>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</si>
  <si>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</si>
  <si>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</si>
  <si>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</si>
  <si>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</si>
  <si>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</si>
  <si>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</si>
  <si>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</si>
  <si>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</si>
  <si>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</si>
  <si>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</si>
  <si>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</si>
  <si>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</si>
  <si>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</si>
  <si>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</si>
  <si>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</si>
  <si>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</si>
  <si>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</si>
  <si>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</si>
  <si>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</si>
  <si>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</si>
  <si>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</si>
  <si>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</si>
  <si>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</si>
  <si>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</si>
  <si>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</si>
  <si>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</si>
  <si>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</si>
  <si>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</si>
  <si>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</si>
  <si>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</si>
  <si>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</si>
  <si>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</si>
  <si>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</si>
  <si>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</si>
  <si>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</si>
  <si>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</si>
  <si>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</si>
  <si>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</si>
  <si>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</si>
  <si>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</si>
  <si>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</si>
  <si>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</si>
  <si>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</si>
  <si>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</si>
  <si>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</si>
  <si>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</si>
  <si>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</si>
  <si>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</si>
  <si>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</si>
  <si>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</si>
  <si>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</si>
  <si>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</si>
  <si>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</si>
  <si>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</si>
  <si>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</si>
  <si>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</si>
  <si>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</si>
  <si>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</si>
  <si>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</si>
  <si>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</si>
  <si>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</si>
  <si>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</si>
  <si>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</si>
  <si>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</si>
  <si>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</si>
  <si>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</si>
  <si>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</si>
  <si>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</si>
  <si>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</si>
  <si>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</si>
  <si>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</si>
  <si>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</si>
  <si>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</si>
  <si>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</si>
  <si>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</si>
  <si>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</si>
  <si>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</si>
  <si>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</si>
  <si>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</si>
  <si>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</si>
  <si>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</si>
  <si>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</si>
  <si>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</si>
  <si>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</si>
  <si>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</si>
  <si>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</si>
  <si>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</si>
  <si>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</si>
  <si>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</si>
  <si>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</si>
  <si>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</si>
  <si>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</si>
  <si>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</si>
  <si>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</si>
  <si>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</si>
  <si>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</si>
  <si>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</si>
  <si>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</si>
  <si>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</si>
  <si>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</si>
  <si>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</si>
  <si>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</si>
  <si>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</si>
  <si>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</si>
  <si>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</si>
  <si>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</si>
  <si>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</si>
  <si>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</si>
  <si>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</si>
  <si>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</si>
  <si>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</si>
  <si>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</si>
  <si>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</si>
  <si>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</si>
  <si>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</si>
  <si>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</si>
  <si>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</si>
  <si>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</si>
  <si>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</si>
  <si>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</si>
  <si>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</si>
  <si>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</si>
  <si>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</si>
  <si>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</si>
  <si>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</si>
  <si>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</si>
  <si>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</si>
  <si>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</si>
  <si>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</si>
  <si>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</si>
  <si>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</si>
  <si>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</si>
  <si>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</si>
  <si>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</si>
  <si>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</si>
  <si>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</si>
  <si>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</si>
  <si>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</si>
  <si>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</si>
  <si>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</si>
  <si>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</si>
  <si>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</si>
  <si>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</si>
  <si>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</si>
  <si>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</si>
  <si>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</si>
  <si>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</si>
  <si>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0.88</t>
  </si>
  <si>
    <t>▲ 1.66</t>
  </si>
  <si>
    <t>▲ 0.22</t>
  </si>
  <si>
    <t>一般会計</t>
  </si>
  <si>
    <t>病院事業会計</t>
  </si>
  <si>
    <t>国民健康保険特別会計</t>
  </si>
  <si>
    <t>水道事業会計</t>
  </si>
  <si>
    <t>松戸競輪特別会計</t>
  </si>
  <si>
    <t>介護保険特別会計</t>
  </si>
  <si>
    <t>下水道事業会計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</si>
  <si>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</si>
  <si>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</si>
  <si>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</si>
  <si>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</si>
  <si>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</si>
  <si>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</si>
  <si>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</si>
  <si>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</si>
  <si>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</si>
  <si>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</si>
  <si>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</si>
  <si>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</si>
  <si>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</si>
  <si>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</si>
  <si>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</si>
  <si>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</si>
  <si>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</si>
  <si>
    <t>千葉県後期高齢者医療広域連合（一般会計）</t>
  </si>
  <si>
    <t>千葉県後期高齢者医療広域連合（特別会計）</t>
  </si>
  <si>
    <t>北千葉広域水道企業団（水道用水供給事業会計）</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</si>
  <si>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</si>
  <si>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</si>
  <si>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</si>
  <si>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</si>
  <si>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</si>
  <si>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</si>
  <si>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t>
    <phoneticPr fontId="2"/>
  </si>
  <si>
    <t>-</t>
    <phoneticPr fontId="2"/>
  </si>
  <si>
    <t>-</t>
    <phoneticPr fontId="2"/>
  </si>
  <si>
    <t>松戸市庁舎建設基金</t>
    <phoneticPr fontId="2"/>
  </si>
  <si>
    <t>松戸市病院施設整備基金</t>
    <phoneticPr fontId="2"/>
  </si>
  <si>
    <t>松戸市立小学校及び中学校施設等耐震改修基金</t>
    <phoneticPr fontId="2"/>
  </si>
  <si>
    <t>高志教育振興基金</t>
    <phoneticPr fontId="2"/>
  </si>
  <si>
    <t>文化施設建設基金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</si>
  <si>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</si>
  <si>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</si>
  <si>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</si>
  <si>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</si>
  <si>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</si>
  <si>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当市の7割以上の公共施設は、整備後30年以上を経過し老朽化が進んでおり、今後、集中的に更新等経費（大規模改修や建替え費用）が発生することが見込まれることから、将来負担比率は上昇することが考えられる。そこで、「松戸市公共施設等総合管理計画」や「松戸市公共施設再編整備基本計画」、今後策定予定の「個別施設計画（案）」に基づき、財政的な負担を十分に考慮しながら、老朽化対策に努めていきたい。
</t>
    <rPh sb="139" eb="141">
      <t>コンゴ</t>
    </rPh>
    <rPh sb="141" eb="143">
      <t>サクテイ</t>
    </rPh>
    <rPh sb="143" eb="145">
      <t>ヨテイ</t>
    </rPh>
    <rPh sb="147" eb="149">
      <t>コベツ</t>
    </rPh>
    <rPh sb="149" eb="151">
      <t>シセツ</t>
    </rPh>
    <rPh sb="151" eb="153">
      <t>ケイカク</t>
    </rPh>
    <rPh sb="154" eb="155">
      <t>アン</t>
    </rPh>
    <rPh sb="158" eb="159">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</si>
  <si>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</si>
  <si>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</si>
  <si>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</si>
  <si>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</si>
  <si>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</si>
  <si>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</si>
  <si>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</si>
  <si>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当市の7割以上の公共施設は、整備後30年以上を経過し老朽化が進んでおり、今後、集中的に更新等経費（大規模改修や建替え費用）が発生することが見込まれることから、将来負担比率、実質公債費比率ともに上昇することが考えられる。そこで、「松戸市公共施設等総合管理計画」や「松戸市公共施設再編整備基本計画」、今後策定予定の「個別施設計画（案）」に基づき、財政的な負担を十分に考慮しながら、老朽化対策に努めていきたい。
</t>
    <rPh sb="80" eb="82">
      <t>ショウライ</t>
    </rPh>
    <rPh sb="82" eb="84">
      <t>フタン</t>
    </rPh>
    <rPh sb="84" eb="86">
      <t>ヒリツ</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</si>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</sst>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F0A3-4F18-B17D-489DFB8C32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33059</c:v>
                </c:pt>
                <c:pt idx="1">
                  <c:v>31280</c:v>
                </c:pt>
                <c:pt idx="2">
                  <c:v>43228</c:v>
                </c:pt>
                <c:pt idx="3">
                  <c:v>26709</c:v>
                </c:pt>
                <c:pt idx="4">
                  <c:v>23141</c:v>
                </c:pt>
              </c:numCache>
            </c:numRef>
          </c:val>
          <c:smooth val="0"/>
          <c:extLst>
            <c:ext xmlns:c16="http://schemas.microsoft.com/office/drawing/2014/chart" uri="{C3380CC4-5D6E-409C-BE32-E72D297353CC}">
              <c16:uniqueId val="{00000001-F0A3-4F18-B17D-489DFB8C32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6.61</c:v>
                </c:pt>
                <c:pt idx="1">
                  <c:v>8.5399999999999991</c:v>
                </c:pt>
                <c:pt idx="2">
                  <c:v>6.81</c:v>
                </c:pt>
                <c:pt idx="3">
                  <c:v>7.58</c:v>
                </c:pt>
                <c:pt idx="4">
                  <c:v>6.47</c:v>
                </c:pt>
              </c:numCache>
            </c:numRef>
          </c:val>
          <c:extLst>
            <c:ext xmlns:c16="http://schemas.microsoft.com/office/drawing/2014/chart" uri="{C3380CC4-5D6E-409C-BE32-E72D297353CC}">
              <c16:uniqueId val="{00000000-2EE0-47B7-AAF4-F200772464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13.57</c:v>
                </c:pt>
                <c:pt idx="1">
                  <c:v>16.149999999999999</c:v>
                </c:pt>
                <c:pt idx="2">
                  <c:v>16.829999999999998</c:v>
                </c:pt>
                <c:pt idx="3">
                  <c:v>14.1</c:v>
                </c:pt>
                <c:pt idx="4">
                  <c:v>14.77</c:v>
                </c:pt>
              </c:numCache>
            </c:numRef>
          </c:val>
          <c:extLst>
            <c:ext xmlns:c16="http://schemas.microsoft.com/office/drawing/2014/chart" uri="{C3380CC4-5D6E-409C-BE32-E72D297353CC}">
              <c16:uniqueId val="{00000001-2EE0-47B7-AAF4-F200772464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1.91</c:v>
                </c:pt>
                <c:pt idx="1">
                  <c:v>4.62</c:v>
                </c:pt>
                <c:pt idx="2">
                  <c:v>-0.88</c:v>
                </c:pt>
                <c:pt idx="3">
                  <c:v>-1.66</c:v>
                </c:pt>
                <c:pt idx="4">
                  <c:v>-0.22</c:v>
                </c:pt>
              </c:numCache>
            </c:numRef>
          </c:val>
          <c:smooth val="0"/>
          <c:extLst>
            <c:ext xmlns:c16="http://schemas.microsoft.com/office/drawing/2014/chart" uri="{C3380CC4-5D6E-409C-BE32-E72D297353CC}">
              <c16:uniqueId val="{00000002-2EE0-47B7-AAF4-F200772464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0.42</c:v>
                </c:pt>
                <c:pt idx="2">
                  <c:v>#N/A</c:v>
                </c:pt>
                <c:pt idx="3">
                  <c:v>0.28999999999999998</c:v>
                </c:pt>
                <c:pt idx="4">
                  <c:v>#N/A</c:v>
                </c:pt>
                <c:pt idx="5">
                  <c:v>0.32</c:v>
                </c:pt>
                <c:pt idx="6">
                  <c:v>#N/A</c:v>
                </c:pt>
                <c:pt idx="7">
                  <c:v>3.29</c:v>
                </c:pt>
                <c:pt idx="8">
                  <c:v>#N/A</c:v>
                </c:pt>
                <c:pt idx="9">
                  <c:v>7.0000000000000007E-2</c:v>
                </c:pt>
              </c:numCache>
            </c:numRef>
          </c:val>
          <c:extLst>
            <c:ext xmlns:c16="http://schemas.microsoft.com/office/drawing/2014/chart" uri="{C3380CC4-5D6E-409C-BE32-E72D297353CC}">
              <c16:uniqueId val="{00000000-AD39-409C-9B6E-775F2EEDC2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39-409C-9B6E-775F2EEDC27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0.14000000000000001</c:v>
                </c:pt>
                <c:pt idx="4">
                  <c:v>#N/A</c:v>
                </c:pt>
                <c:pt idx="5">
                  <c:v>0.16</c:v>
                </c:pt>
                <c:pt idx="6">
                  <c:v>#N/A</c:v>
                </c:pt>
                <c:pt idx="7">
                  <c:v>0.18</c:v>
                </c:pt>
                <c:pt idx="8">
                  <c:v>#N/A</c:v>
                </c:pt>
                <c:pt idx="9">
                  <c:v>0.09</c:v>
                </c:pt>
              </c:numCache>
            </c:numRef>
          </c:val>
          <c:extLst>
            <c:ext xmlns:c16="http://schemas.microsoft.com/office/drawing/2014/chart" uri="{C3380CC4-5D6E-409C-BE32-E72D297353CC}">
              <c16:uniqueId val="{00000002-AD39-409C-9B6E-775F2EEDC276}"/>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3-AD39-409C-9B6E-775F2EEDC27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2.08</c:v>
                </c:pt>
                <c:pt idx="4">
                  <c:v>#N/A</c:v>
                </c:pt>
                <c:pt idx="5">
                  <c:v>2.38</c:v>
                </c:pt>
                <c:pt idx="6">
                  <c:v>#N/A</c:v>
                </c:pt>
                <c:pt idx="7">
                  <c:v>2.98</c:v>
                </c:pt>
                <c:pt idx="8">
                  <c:v>#N/A</c:v>
                </c:pt>
                <c:pt idx="9">
                  <c:v>1.33</c:v>
                </c:pt>
              </c:numCache>
            </c:numRef>
          </c:val>
          <c:extLst>
            <c:ext xmlns:c16="http://schemas.microsoft.com/office/drawing/2014/chart" uri="{C3380CC4-5D6E-409C-BE32-E72D297353CC}">
              <c16:uniqueId val="{00000004-AD39-409C-9B6E-775F2EEDC276}"/>
            </c:ext>
          </c:extLst>
        </c:ser>
        <c:ser>
          <c:idx val="5"/>
          <c:order val="5"/>
          <c:tx>
            <c:strRef>
              <c:f>データシート!$A$32</c:f>
              <c:strCache>
                <c:ptCount val="1"/>
                <c:pt idx="0">
                  <c:v>松戸競輪特別会計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1.1399999999999999</c:v>
                </c:pt>
                <c:pt idx="4">
                  <c:v>#N/A</c:v>
                </c:pt>
                <c:pt idx="5">
                  <c:v>1.33</c:v>
                </c:pt>
                <c:pt idx="6">
                  <c:v>#N/A</c:v>
                </c:pt>
                <c:pt idx="7">
                  <c:v>1.25</c:v>
                </c:pt>
                <c:pt idx="8">
                  <c:v>#N/A</c:v>
                </c:pt>
                <c:pt idx="9">
                  <c:v>1.39</c:v>
                </c:pt>
              </c:numCache>
            </c:numRef>
          </c:val>
          <c:extLst>
            <c:ext xmlns:c16="http://schemas.microsoft.com/office/drawing/2014/chart" uri="{C3380CC4-5D6E-409C-BE32-E72D297353CC}">
              <c16:uniqueId val="{00000005-AD39-409C-9B6E-775F2EEDC27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1.99</c:v>
                </c:pt>
                <c:pt idx="2">
                  <c:v>#N/A</c:v>
                </c:pt>
                <c:pt idx="3">
                  <c:v>1.85</c:v>
                </c:pt>
                <c:pt idx="4">
                  <c:v>#N/A</c:v>
                </c:pt>
                <c:pt idx="5">
                  <c:v>1.86</c:v>
                </c:pt>
                <c:pt idx="6">
                  <c:v>#N/A</c:v>
                </c:pt>
                <c:pt idx="7">
                  <c:v>1.89</c:v>
                </c:pt>
                <c:pt idx="8">
                  <c:v>#N/A</c:v>
                </c:pt>
                <c:pt idx="9">
                  <c:v>1.8</c:v>
                </c:pt>
              </c:numCache>
            </c:numRef>
          </c:val>
          <c:extLst>
            <c:ext xmlns:c16="http://schemas.microsoft.com/office/drawing/2014/chart" uri="{C3380CC4-5D6E-409C-BE32-E72D297353CC}">
              <c16:uniqueId val="{00000006-AD39-409C-9B6E-775F2EEDC27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c:v>
                </c:pt>
                <c:pt idx="2">
                  <c:v>#N/A</c:v>
                </c:pt>
                <c:pt idx="3">
                  <c:v>2.95</c:v>
                </c:pt>
                <c:pt idx="4">
                  <c:v>#N/A</c:v>
                </c:pt>
                <c:pt idx="5">
                  <c:v>2.15</c:v>
                </c:pt>
                <c:pt idx="6">
                  <c:v>#N/A</c:v>
                </c:pt>
                <c:pt idx="7">
                  <c:v>3.65</c:v>
                </c:pt>
                <c:pt idx="8">
                  <c:v>#N/A</c:v>
                </c:pt>
                <c:pt idx="9">
                  <c:v>2.02</c:v>
                </c:pt>
              </c:numCache>
            </c:numRef>
          </c:val>
          <c:extLst>
            <c:ext xmlns:c16="http://schemas.microsoft.com/office/drawing/2014/chart" uri="{C3380CC4-5D6E-409C-BE32-E72D297353CC}">
              <c16:uniqueId val="{00000007-AD39-409C-9B6E-775F2EEDC27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4.78</c:v>
                </c:pt>
                <c:pt idx="2">
                  <c:v>#N/A</c:v>
                </c:pt>
                <c:pt idx="3">
                  <c:v>4.58</c:v>
                </c:pt>
                <c:pt idx="4">
                  <c:v>#N/A</c:v>
                </c:pt>
                <c:pt idx="5">
                  <c:v>4.79</c:v>
                </c:pt>
                <c:pt idx="6">
                  <c:v>#N/A</c:v>
                </c:pt>
                <c:pt idx="7">
                  <c:v>4.5</c:v>
                </c:pt>
                <c:pt idx="8">
                  <c:v>#N/A</c:v>
                </c:pt>
                <c:pt idx="9">
                  <c:v>4.8099999999999996</c:v>
                </c:pt>
              </c:numCache>
            </c:numRef>
          </c:val>
          <c:extLst>
            <c:ext xmlns:c16="http://schemas.microsoft.com/office/drawing/2014/chart" uri="{C3380CC4-5D6E-409C-BE32-E72D297353CC}">
              <c16:uniqueId val="{00000008-AD39-409C-9B6E-775F2EEDC2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6.61</c:v>
                </c:pt>
                <c:pt idx="2">
                  <c:v>#N/A</c:v>
                </c:pt>
                <c:pt idx="3">
                  <c:v>8.5299999999999994</c:v>
                </c:pt>
                <c:pt idx="4">
                  <c:v>#N/A</c:v>
                </c:pt>
                <c:pt idx="5">
                  <c:v>6.8</c:v>
                </c:pt>
                <c:pt idx="6">
                  <c:v>#N/A</c:v>
                </c:pt>
                <c:pt idx="7">
                  <c:v>7.57</c:v>
                </c:pt>
                <c:pt idx="8">
                  <c:v>#N/A</c:v>
                </c:pt>
                <c:pt idx="9">
                  <c:v>6.46</c:v>
                </c:pt>
              </c:numCache>
            </c:numRef>
          </c:val>
          <c:extLst>
            <c:ext xmlns:c16="http://schemas.microsoft.com/office/drawing/2014/chart" uri="{C3380CC4-5D6E-409C-BE32-E72D297353CC}">
              <c16:uniqueId val="{00000009-AD39-409C-9B6E-775F2EEDC2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12599</c:v>
                </c:pt>
                <c:pt idx="5">
                  <c:v>11776</c:v>
                </c:pt>
                <c:pt idx="8">
                  <c:v>11578</c:v>
                </c:pt>
                <c:pt idx="11">
                  <c:v>12625</c:v>
                </c:pt>
                <c:pt idx="14">
                  <c:v>12575</c:v>
                </c:pt>
              </c:numCache>
            </c:numRef>
          </c:val>
          <c:extLst>
            <c:ext xmlns:c16="http://schemas.microsoft.com/office/drawing/2014/chart" uri="{C3380CC4-5D6E-409C-BE32-E72D297353CC}">
              <c16:uniqueId val="{00000000-7C38-488D-A87A-7974ABACB4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38-488D-A87A-7974ABACB4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286</c:v>
                </c:pt>
                <c:pt idx="3">
                  <c:v>291</c:v>
                </c:pt>
                <c:pt idx="6">
                  <c:v>1674</c:v>
                </c:pt>
                <c:pt idx="9">
                  <c:v>442</c:v>
                </c:pt>
                <c:pt idx="12">
                  <c:v>213</c:v>
                </c:pt>
              </c:numCache>
            </c:numRef>
          </c:val>
          <c:extLst>
            <c:ext xmlns:c16="http://schemas.microsoft.com/office/drawing/2014/chart" uri="{C3380CC4-5D6E-409C-BE32-E72D297353CC}">
              <c16:uniqueId val="{00000002-7C38-488D-A87A-7974ABACB4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3-7C38-488D-A87A-7974ABACB4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3129</c:v>
                </c:pt>
                <c:pt idx="3">
                  <c:v>3150</c:v>
                </c:pt>
                <c:pt idx="6">
                  <c:v>3134</c:v>
                </c:pt>
                <c:pt idx="9">
                  <c:v>3428</c:v>
                </c:pt>
                <c:pt idx="12">
                  <c:v>3448</c:v>
                </c:pt>
              </c:numCache>
            </c:numRef>
          </c:val>
          <c:extLst>
            <c:ext xmlns:c16="http://schemas.microsoft.com/office/drawing/2014/chart" uri="{C3380CC4-5D6E-409C-BE32-E72D297353CC}">
              <c16:uniqueId val="{00000004-7C38-488D-A87A-7974ABACB4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8-488D-A87A-7974ABACB4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38-488D-A87A-7974ABACB4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9377</c:v>
                </c:pt>
                <c:pt idx="3">
                  <c:v>8253</c:v>
                </c:pt>
                <c:pt idx="6">
                  <c:v>8782</c:v>
                </c:pt>
                <c:pt idx="9">
                  <c:v>9037</c:v>
                </c:pt>
                <c:pt idx="12">
                  <c:v>9119</c:v>
                </c:pt>
              </c:numCache>
            </c:numRef>
          </c:val>
          <c:extLst>
            <c:ext xmlns:c16="http://schemas.microsoft.com/office/drawing/2014/chart" uri="{C3380CC4-5D6E-409C-BE32-E72D297353CC}">
              <c16:uniqueId val="{00000007-7C38-488D-A87A-7974ABACB4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196</c:v>
                </c:pt>
                <c:pt idx="2">
                  <c:v>#N/A</c:v>
                </c:pt>
                <c:pt idx="3">
                  <c:v>#N/A</c:v>
                </c:pt>
                <c:pt idx="4">
                  <c:v>-80</c:v>
                </c:pt>
                <c:pt idx="5">
                  <c:v>#N/A</c:v>
                </c:pt>
                <c:pt idx="6">
                  <c:v>#N/A</c:v>
                </c:pt>
                <c:pt idx="7">
                  <c:v>2013</c:v>
                </c:pt>
                <c:pt idx="8">
                  <c:v>#N/A</c:v>
                </c:pt>
                <c:pt idx="9">
                  <c:v>#N/A</c:v>
                </c:pt>
                <c:pt idx="10">
                  <c:v>283</c:v>
                </c:pt>
                <c:pt idx="11">
                  <c:v>#N/A</c:v>
                </c:pt>
                <c:pt idx="12">
                  <c:v>#N/A</c:v>
                </c:pt>
                <c:pt idx="13">
                  <c:v>205</c:v>
                </c:pt>
                <c:pt idx="14">
                  <c:v>#N/A</c:v>
                </c:pt>
              </c:numCache>
            </c:numRef>
          </c:val>
          <c:smooth val="0"/>
          <c:extLst>
            <c:ext xmlns:c16="http://schemas.microsoft.com/office/drawing/2014/chart" uri="{C3380CC4-5D6E-409C-BE32-E72D297353CC}">
              <c16:uniqueId val="{00000008-7C38-488D-A87A-7974ABACB4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106857</c:v>
                </c:pt>
                <c:pt idx="5">
                  <c:v>108718</c:v>
                </c:pt>
                <c:pt idx="8">
                  <c:v>111241</c:v>
                </c:pt>
                <c:pt idx="11">
                  <c:v>113403</c:v>
                </c:pt>
                <c:pt idx="14">
                  <c:v>113048</c:v>
                </c:pt>
              </c:numCache>
            </c:numRef>
          </c:val>
          <c:extLst>
            <c:ext xmlns:c16="http://schemas.microsoft.com/office/drawing/2014/chart" uri="{C3380CC4-5D6E-409C-BE32-E72D297353CC}">
              <c16:uniqueId val="{00000000-3F64-4DFB-9DC6-66D2236944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36520</c:v>
                </c:pt>
                <c:pt idx="5">
                  <c:v>35855</c:v>
                </c:pt>
                <c:pt idx="8">
                  <c:v>33129</c:v>
                </c:pt>
                <c:pt idx="11">
                  <c:v>34174</c:v>
                </c:pt>
                <c:pt idx="14">
                  <c:v>35088</c:v>
                </c:pt>
              </c:numCache>
            </c:numRef>
          </c:val>
          <c:extLst>
            <c:ext xmlns:c16="http://schemas.microsoft.com/office/drawing/2014/chart" uri="{C3380CC4-5D6E-409C-BE32-E72D297353CC}">
              <c16:uniqueId val="{00000001-3F64-4DFB-9DC6-66D2236944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29985</c:v>
                </c:pt>
                <c:pt idx="5">
                  <c:v>32917</c:v>
                </c:pt>
                <c:pt idx="8">
                  <c:v>33223</c:v>
                </c:pt>
                <c:pt idx="11">
                  <c:v>29480</c:v>
                </c:pt>
                <c:pt idx="14">
                  <c:v>31822</c:v>
                </c:pt>
              </c:numCache>
            </c:numRef>
          </c:val>
          <c:extLst>
            <c:ext xmlns:c16="http://schemas.microsoft.com/office/drawing/2014/chart" uri="{C3380CC4-5D6E-409C-BE32-E72D297353CC}">
              <c16:uniqueId val="{00000002-3F64-4DFB-9DC6-66D2236944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64-4DFB-9DC6-66D2236944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64-4DFB-9DC6-66D2236944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64-4DFB-9DC6-66D2236944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21195</c:v>
                </c:pt>
                <c:pt idx="3">
                  <c:v>20348</c:v>
                </c:pt>
                <c:pt idx="6">
                  <c:v>19942</c:v>
                </c:pt>
                <c:pt idx="9">
                  <c:v>19601</c:v>
                </c:pt>
                <c:pt idx="12">
                  <c:v>18997</c:v>
                </c:pt>
              </c:numCache>
            </c:numRef>
          </c:val>
          <c:extLst>
            <c:ext xmlns:c16="http://schemas.microsoft.com/office/drawing/2014/chart" uri="{C3380CC4-5D6E-409C-BE32-E72D297353CC}">
              <c16:uniqueId val="{00000006-3F64-4DFB-9DC6-66D2236944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3</c:v>
                </c:pt>
                <c:pt idx="6">
                  <c:v>1</c:v>
                </c:pt>
                <c:pt idx="9">
                  <c:v>0</c:v>
                </c:pt>
                <c:pt idx="12">
                  <c:v>0</c:v>
                </c:pt>
              </c:numCache>
            </c:numRef>
          </c:val>
          <c:extLst>
            <c:ext xmlns:c16="http://schemas.microsoft.com/office/drawing/2014/chart" uri="{C3380CC4-5D6E-409C-BE32-E72D297353CC}">
              <c16:uniqueId val="{00000007-3F64-4DFB-9DC6-66D2236944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28185</c:v>
                </c:pt>
                <c:pt idx="3">
                  <c:v>27397</c:v>
                </c:pt>
                <c:pt idx="6">
                  <c:v>31448</c:v>
                </c:pt>
                <c:pt idx="9">
                  <c:v>40520</c:v>
                </c:pt>
                <c:pt idx="12">
                  <c:v>39528</c:v>
                </c:pt>
              </c:numCache>
            </c:numRef>
          </c:val>
          <c:extLst>
            <c:ext xmlns:c16="http://schemas.microsoft.com/office/drawing/2014/chart" uri="{C3380CC4-5D6E-409C-BE32-E72D297353CC}">
              <c16:uniqueId val="{00000008-3F64-4DFB-9DC6-66D2236944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7621</c:v>
                </c:pt>
                <c:pt idx="3">
                  <c:v>13410</c:v>
                </c:pt>
                <c:pt idx="6">
                  <c:v>3784</c:v>
                </c:pt>
                <c:pt idx="9">
                  <c:v>3131</c:v>
                </c:pt>
                <c:pt idx="12">
                  <c:v>2918</c:v>
                </c:pt>
              </c:numCache>
            </c:numRef>
          </c:val>
          <c:extLst>
            <c:ext xmlns:c16="http://schemas.microsoft.com/office/drawing/2014/chart" uri="{C3380CC4-5D6E-409C-BE32-E72D297353CC}">
              <c16:uniqueId val="{00000009-3F64-4DFB-9DC6-66D2236944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100420</c:v>
                </c:pt>
                <c:pt idx="3">
                  <c:v>106180</c:v>
                </c:pt>
                <c:pt idx="6">
                  <c:v>114104</c:v>
                </c:pt>
                <c:pt idx="9">
                  <c:v>117802</c:v>
                </c:pt>
                <c:pt idx="12">
                  <c:v>120384</c:v>
                </c:pt>
              </c:numCache>
            </c:numRef>
          </c:val>
          <c:extLst>
            <c:ext xmlns:c16="http://schemas.microsoft.com/office/drawing/2014/chart" uri="{C3380CC4-5D6E-409C-BE32-E72D297353CC}">
              <c16:uniqueId val="{0000000A-3F64-4DFB-9DC6-66D2236944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3997</c:v>
                </c:pt>
                <c:pt idx="11">
                  <c:v>#N/A</c:v>
                </c:pt>
                <c:pt idx="12">
                  <c:v>#N/A</c:v>
                </c:pt>
                <c:pt idx="13">
                  <c:v>1869</c:v>
                </c:pt>
                <c:pt idx="14">
                  <c:v>#N/A</c:v>
                </c:pt>
              </c:numCache>
            </c:numRef>
          </c:val>
          <c:smooth val="0"/>
          <c:extLst>
            <c:ext xmlns:c16="http://schemas.microsoft.com/office/drawing/2014/chart" uri="{C3380CC4-5D6E-409C-BE32-E72D297353CC}">
              <c16:uniqueId val="{0000000B-3F64-4DFB-9DC6-66D2236944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14251</c:v>
                </c:pt>
                <c:pt idx="1">
                  <c:v>12091</c:v>
                </c:pt>
                <c:pt idx="2">
                  <c:v>12799</c:v>
                </c:pt>
              </c:numCache>
            </c:numRef>
          </c:val>
          <c:extLst>
            <c:ext xmlns:c16="http://schemas.microsoft.com/office/drawing/2014/chart" uri="{C3380CC4-5D6E-409C-BE32-E72D297353CC}">
              <c16:uniqueId val="{00000000-44E6-4627-B063-685BA4386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44E6-4627-B063-685BA4386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7217</c:v>
                </c:pt>
                <c:pt idx="1">
                  <c:v>6826</c:v>
                </c:pt>
                <c:pt idx="2">
                  <c:v>7627</c:v>
                </c:pt>
              </c:numCache>
            </c:numRef>
          </c:val>
          <c:extLst>
            <c:ext xmlns:c16="http://schemas.microsoft.com/office/drawing/2014/chart" uri="{C3380CC4-5D6E-409C-BE32-E72D297353CC}">
              <c16:uniqueId val="{00000002-44E6-4627-B063-685BA4386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{5763A28A-9CDB-48BF-BDAB-21E13402E383}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B2A-4FC8-9328-E9608033D3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{BB6185CF-7E0A-4272-BFA7-03766FA6BA03}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2A-4FC8-9328-E9608033D3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{70CB6606-B62B-43A5-906F-B28158CEA559}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2A-4FC8-9328-E9608033D3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{2ECE77F1-604D-49A4-AEE5-73337D703A24}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2A-4FC8-9328-E9608033D3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{FF6DD921-3C17-4E42-A856-6AC85BB927BF}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2A-4FC8-9328-E9608033D3C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{7E5DF787-C2FE-4478-8071-4EEB23D7FB34}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B2A-4FC8-9328-E9608033D3C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{98F37DBE-2D5A-4EC7-A386-61294F8F2CC2}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B2A-4FC8-9328-E9608033D3C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{9E17237A-FF24-4FAC-98E4-4F78A0F310FC}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B2A-4FC8-9328-E9608033D3C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{CD65AB33-6581-466E-9C7C-1DA357F12762}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B2A-4FC8-9328-E9608033D3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65.599999999999994</c:v>
                </c:pt>
                <c:pt idx="24">
                  <c:v>66.599999999999994</c:v>
                </c:pt>
                <c:pt idx="32">
                  <c:v>66.7</c:v>
                </c:pt>
              </c:numCache>
            </c:numRef>
          </c:xVal>
          <c:yVal>
            <c:numRef>
              <c:f>公会計指標分析・財政指標組合せ分析表!$BP$51:$DC$51</c:f>
              <c:numCache>
                <c:formatCode>#,##0.0;"▲ "#,##0.0</c:formatCode>
                <c:ptCount val="40"/>
                <c:pt idx="24">
                  <c:v>5.2</c:v>
                </c:pt>
                <c:pt idx="32">
                  <c:v>2.4</c:v>
                </c:pt>
              </c:numCache>
            </c:numRef>
          </c:yVal>
          <c:smooth val="0"/>
          <c:extLst>
            <c:ext xmlns:c16="http://schemas.microsoft.com/office/drawing/2014/chart" uri="{C3380CC4-5D6E-409C-BE32-E72D297353CC}">
              <c16:uniqueId val="{00000009-5B2A-4FC8-9328-E9608033D3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{5FA398F8-26B4-465D-8CE4-3D343CB36994}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B2A-4FC8-9328-E9608033D3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{C8371701-4B46-4B9C-862A-00063518337D}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2A-4FC8-9328-E9608033D3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{6A9DB98D-B7B8-4AE2-A4BB-04D0FC886D78}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2A-4FC8-9328-E9608033D3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{43DD56A7-0179-4902-89AA-080602973259}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2A-4FC8-9328-E9608033D3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{6B746D5F-E1A0-470A-8C37-2914ED32BC3F}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2A-4FC8-9328-E9608033D3C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{EE10C4F7-4571-4FE3-9597-591628759909}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B2A-4FC8-9328-E9608033D3C3}"/>
                </c:ext>
              </c:extLst>
            </c:dLbl>
            <c:dLbl>
              <c:idx val="16"/>
              <c:layout>
                <c:manualLayout>
                  <c:x val="-3.822905075277472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{24F506F0-E350-48A4-B174-F8893ACE020B}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B2A-4FC8-9328-E9608033D3C3}"/>
                </c:ext>
              </c:extLst>
            </c:dLbl>
            <c:dLbl>
              <c:idx val="24"/>
              <c:layout>
                <c:manualLayout>
                  <c:x val="-2.606135018636988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{2BA1F71A-1D14-4389-9E80-72C22A10DC3D}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B2A-4FC8-9328-E9608033D3C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{C88F4872-FC9B-40B4-BD47-F3BDD662BDAD}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B2A-4FC8-9328-E9608033D3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c:ext xmlns:c16="http://schemas.microsoft.com/office/drawing/2014/chart" uri="{C3380CC4-5D6E-409C-BE32-E72D297353CC}">
              <c16:uniqueId val="{00000013-5B2A-4FC8-9328-E9608033D3C3}"/>
            </c:ext>
          </c:extLst>
        </c:ser>
        <c:dLbls>
          <c:showLegendKey val="0"/>
          <c:showVal val="1"/>
          <c:showCatName val="0"/>
          <c:showSerName val="0"/>
          <c:showPercent val="0"/>
          <c:showBubbleSize val="0"/>
        </c:dLbls>
        <c:axId val="46179840"/>
        <c:axId val="46181760"/>
      </c:scatterChart>
      <c:valAx>
        <c:axId val="46179840"/>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{5025A171-CEBD-4399-84D6-18A37F832B4D}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F0-4383-BD6B-65C978450E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{455D9D39-BD02-47BD-95F7-3DDAA343BD69}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F0-4383-BD6B-65C978450E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{FBD80695-C06E-452D-84C3-4A2A27F38EFC}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F0-4383-BD6B-65C978450E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{1693BFE6-2863-4E50-A82E-6B6EC4ED9E90}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F0-4383-BD6B-65C978450E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{833A3399-F9F7-4AE0-AA02-6755FE51CED9}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F0-4383-BD6B-65C978450E8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{0FEFA0D2-F4BE-475D-996A-F5ABD4024882}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F0-4383-BD6B-65C978450E8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{1A8F583F-F8F2-4D4E-AD3F-D2A1A926FF13}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F0-4383-BD6B-65C978450E8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{CD327508-AE15-41E4-A80C-15BCA9083B7D}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F0-4383-BD6B-65C978450E8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{0E98FFCE-A4F9-44DA-B448-B67E1147B041}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F0-4383-BD6B-65C978450E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0.2</c:v>
                </c:pt>
                <c:pt idx="16">
                  <c:v>0.9</c:v>
                </c:pt>
                <c:pt idx="24">
                  <c:v>0.9</c:v>
                </c:pt>
                <c:pt idx="32">
                  <c:v>1</c:v>
                </c:pt>
              </c:numCache>
            </c:numRef>
          </c:xVal>
          <c:yVal>
            <c:numRef>
              <c:f>公会計指標分析・財政指標組合せ分析表!$BP$73:$DC$73</c:f>
              <c:numCache>
                <c:formatCode>#,##0.0;"▲ "#,##0.0</c:formatCode>
                <c:ptCount val="40"/>
                <c:pt idx="24">
                  <c:v>5.2</c:v>
                </c:pt>
                <c:pt idx="32">
                  <c:v>2.4</c:v>
                </c:pt>
              </c:numCache>
            </c:numRef>
          </c:yVal>
          <c:smooth val="0"/>
          <c:extLst>
            <c:ext xmlns:c16="http://schemas.microsoft.com/office/drawing/2014/chart" uri="{C3380CC4-5D6E-409C-BE32-E72D297353CC}">
              <c16:uniqueId val="{00000009-06F0-4383-BD6B-65C978450E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{3156B5FF-F338-4846-91E6-97A3418AEDBF}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F0-4383-BD6B-65C978450E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{8187449B-E450-4411-A96E-767C2EDE6F5F}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F0-4383-BD6B-65C978450E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{AEFAD91B-29D0-496C-BE63-0813A5C27E1C}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F0-4383-BD6B-65C978450E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{64C50838-8588-4052-A51E-3625913436EB}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F0-4383-BD6B-65C978450E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{6FB19EA2-EE8E-4269-93BF-9767FEB18B71}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F0-4383-BD6B-65C978450E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{F5FA2D1A-E102-4F1B-975F-947902A0DB02}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F0-4383-BD6B-65C978450E8B}"/>
                </c:ext>
              </c:extLst>
            </c:dLbl>
            <c:dLbl>
              <c:idx val="16"/>
              <c:layout>
                <c:manualLayout>
                  <c:x val="-4.516035515397134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{5C075744-94DE-4C73-A01B-ED42DBB302B9}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F0-4383-BD6B-65C978450E8B}"/>
                </c:ext>
              </c:extLst>
            </c:dLbl>
            <c:dLbl>
              <c:idx val="24"/>
              <c:layout>
                <c:manualLayout>
                  <c:x val="-1.823562808425012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{EC62871E-B476-4CBC-870C-610EA846E0F0}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F0-4383-BD6B-65C978450E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{5CB55F0B-43A7-403F-8B47-2992D656C1BB}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F0-4383-BD6B-65C978450E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06F0-4383-BD6B-65C978450E8B}"/>
            </c:ext>
          </c:extLst>
        </c:ser>
        <c:dLbls>
          <c:showLegendKey val="0"/>
          <c:showVal val="1"/>
          <c:showCatName val="0"/>
          <c:showSerName val="0"/>
          <c:showPercent val="0"/>
          <c:showBubbleSize val="0"/>
        </c:dLbls>
        <c:axId val="84219776"/>
        <c:axId val="84234240"/>
      </c:scatterChart>
      <c:valAx>
        <c:axId val="84219776"/>
        <c:scaling>
          <c:orientation val="minMax"/>
          <c:max val="5.6"/>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年度の単年度比較において、Ｈ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年度は元利償還金は約</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億円増額し、下水道事業会計が地方公営企業法非適用から適用へ移行したことにより公営企業債の元利償還金に対する繰入金が約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億円増加したため、前年度よりも</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満期一括償還地方債については、低金利が続いている状況から、利用はしておりません。そのため、満期一括償還地方債の償還財源としての減債基金残高等もございません。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中央消防署建設事業や臨時財政対策債等の市債借入による地方債現在高が増加した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財政調整基金の増などにより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充当可能財源等は、前年度よりも約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億円増となり、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将来負担比率の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latin typeface="ＭＳ ゴシック" pitchFamily="49" charset="-128"/>
              <a:ea typeface="ＭＳ ゴシック" pitchFamily="49" charset="-128"/>
            </a:rPr>
            <a:t>地方債現在高等の増加に留意しつつ、今後も市民ニーズに的確に対応した事業の選択と集中により、市債借入を極力抑制するとともに、基金残高の確保により安定的な比率の確保に努めてまいります。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病院施設の移転・建設及び整備に要する資金に充当するため、病院施設整備基金を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松戸駅周辺地区の再生事業や、公共施設の再編事業等の大型事業に備え、将来の財源を確保するためにも、計画的に基金に積立できるよう努めてまいります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・市営白井聖地公園基金：市営白井聖地公園の管理及び運営に要する資金に充当。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億円積立を行った為、増額となりました。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・病院施設整備基金：新病院の移転・建設及び整備に伴い、病院施設整備基金を約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・市営白井聖地公園基金：公園管理料の更新対象者が他年度と比較すると多いため、歳入が増額となり、積立額も増加となりました。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・病院施設整備基金：今後は、新病院建設費に係る企業債の償還元金の財源として基金を充当をしてまいります。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・市営白井聖地公園基金：適正な墓地経営が図られるよう、基金を活用をしてまいります。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良好な経済状況により、市税収入及び地方消費税交付金が増えたことにより、財政調整基金を約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億円積立を行いました。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松戸駅周辺地区の再生事業や、公共施設の再編事業等大型事業に備え、将来の財源を確保するためにも、計画的に基金に積立できるよう努めてまいります。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年度は増減はございませんでした。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市債の計画的な借入の管理に努め、償還に必要な財源について確保をしてまいります。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有形固定資産減価償却率は類似団体より高い水準となっている。当市においては、</a:t>
          </a:r>
          <a:r>
            <a:rPr kumimoji="1" lang="ja-JP" altLang="ja-JP" sz="1000" b="0">
              <a:solidFill>
                <a:schemeClr val="dk1"/>
              </a:solidFill>
              <a:effectLst/>
              <a:latin typeface="+mn-lt"/>
              <a:ea typeface="+mn-ea"/>
              <a:cs typeface="+mn-cs"/>
            </a:rPr>
            <a:t>平成</a:t>
          </a:r>
          <a:r>
            <a:rPr kumimoji="1" lang="en-US" altLang="ja-JP" sz="1000" b="0">
              <a:solidFill>
                <a:schemeClr val="dk1"/>
              </a:solidFill>
              <a:effectLst/>
              <a:latin typeface="+mn-lt"/>
              <a:ea typeface="+mn-ea"/>
              <a:cs typeface="+mn-cs"/>
            </a:rPr>
            <a:t>29</a:t>
          </a:r>
          <a:r>
            <a:rPr kumimoji="1" lang="ja-JP" altLang="ja-JP" sz="1000" b="0">
              <a:solidFill>
                <a:schemeClr val="dk1"/>
              </a:solidFill>
              <a:effectLst/>
              <a:latin typeface="+mn-lt"/>
              <a:ea typeface="+mn-ea"/>
              <a:cs typeface="+mn-cs"/>
            </a:rPr>
            <a:t>年</a:t>
          </a:r>
          <a:r>
            <a:rPr kumimoji="1" lang="en-US" altLang="ja-JP" sz="1000" b="0">
              <a:solidFill>
                <a:schemeClr val="dk1"/>
              </a:solidFill>
              <a:effectLst/>
              <a:latin typeface="+mn-lt"/>
              <a:ea typeface="+mn-ea"/>
              <a:cs typeface="+mn-cs"/>
            </a:rPr>
            <a:t>3</a:t>
          </a:r>
          <a:r>
            <a:rPr kumimoji="1" lang="ja-JP" altLang="ja-JP" sz="1000" b="0">
              <a:solidFill>
                <a:schemeClr val="dk1"/>
              </a:solidFill>
              <a:effectLst/>
              <a:latin typeface="+mn-lt"/>
              <a:ea typeface="+mn-ea"/>
              <a:cs typeface="+mn-cs"/>
            </a:rPr>
            <a:t>月に「松戸市公共施設等総合管理計画」を、平成</a:t>
          </a:r>
          <a:r>
            <a:rPr kumimoji="1" lang="en-US" altLang="ja-JP" sz="1000" b="0">
              <a:solidFill>
                <a:schemeClr val="dk1"/>
              </a:solidFill>
              <a:effectLst/>
              <a:latin typeface="+mn-lt"/>
              <a:ea typeface="+mn-ea"/>
              <a:cs typeface="+mn-cs"/>
            </a:rPr>
            <a:t>31</a:t>
          </a:r>
          <a:r>
            <a:rPr kumimoji="1" lang="ja-JP" altLang="ja-JP" sz="1000" b="0">
              <a:solidFill>
                <a:schemeClr val="dk1"/>
              </a:solidFill>
              <a:effectLst/>
              <a:latin typeface="+mn-lt"/>
              <a:ea typeface="+mn-ea"/>
              <a:cs typeface="+mn-cs"/>
            </a:rPr>
            <a:t>年</a:t>
          </a:r>
          <a:r>
            <a:rPr kumimoji="1" lang="en-US" altLang="ja-JP" sz="1000" b="0">
              <a:solidFill>
                <a:schemeClr val="dk1"/>
              </a:solidFill>
              <a:effectLst/>
              <a:latin typeface="+mn-lt"/>
              <a:ea typeface="+mn-ea"/>
              <a:cs typeface="+mn-cs"/>
            </a:rPr>
            <a:t>4</a:t>
          </a:r>
          <a:r>
            <a:rPr kumimoji="1" lang="ja-JP" altLang="ja-JP" sz="1000" b="0">
              <a:solidFill>
                <a:schemeClr val="dk1"/>
              </a:solidFill>
              <a:effectLst/>
              <a:latin typeface="+mn-lt"/>
              <a:ea typeface="+mn-ea"/>
              <a:cs typeface="+mn-cs"/>
            </a:rPr>
            <a:t>月には、「松戸市公共施設再編整備基本計画」を策定したところである。</a:t>
          </a:r>
          <a:r>
            <a:rPr kumimoji="1" lang="ja-JP" altLang="en-US" sz="1000" b="0">
              <a:solidFill>
                <a:schemeClr val="dk1"/>
              </a:solidFill>
              <a:effectLst/>
              <a:latin typeface="+mn-lt"/>
              <a:ea typeface="+mn-ea"/>
              <a:cs typeface="+mn-cs"/>
            </a:rPr>
            <a:t>また今後、各施設の具体的な対策内容等を定めた「個別施設計画（案）」を策定する予定である。</a:t>
          </a:r>
          <a:r>
            <a:rPr kumimoji="1" lang="ja-JP" altLang="ja-JP" sz="1000" b="0">
              <a:solidFill>
                <a:schemeClr val="dk1"/>
              </a:solidFill>
              <a:effectLst/>
              <a:latin typeface="+mn-lt"/>
              <a:ea typeface="+mn-ea"/>
              <a:cs typeface="+mn-cs"/>
            </a:rPr>
            <a:t>これらに基づき、公共施設の総量の最適化や適正配置を図るとともに、財政的な負担を十分に考慮しながら、着実に再編整備を進めていきたい。</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7" name="直線コネクタ 66"/>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8"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9" name="直線コネクタ 68"/>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0"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1" name="直線コネクタ 70"/>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72"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3" name="フローチャート: 判断 72"/>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4" name="フローチャート: 判断 73"/>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5" name="フローチャート: 判断 74"/>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6" name="フローチャート: 判断 75"/>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82" name="楕円 81"/>
        <xdr:cNvSpPr/>
      </xdr:nvSpPr>
      <xdr:spPr>
        <a:xfrm>
          <a:off x="47117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162196</xdr:rowOff>
    </xdr:from>
    <xdr:ext cx="405111" cy="259045"/>
    <xdr:sp macro="" textlink="">
      <xdr:nvSpPr>
        <xdr:cNvPr id="83" name="有形固定資産減価償却率該当値テキスト"/>
        <xdr:cNvSpPr txBox="1"/>
      </xdr:nvSpPr>
      <xdr:spPr>
        <a:xfrm>
          <a:off x="4813300" y="53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80137</xdr:rowOff>
    </xdr:from>
    <xdr:to>
      <xdr:col>19</xdr:col>
      <xdr:colOff>187325</xdr:colOff>
      <xdr:row>28</xdr:row>
      <xdr:rowOff>10287</xdr:rowOff>
    </xdr:to>
    <xdr:sp macro="" textlink="">
      <xdr:nvSpPr>
        <xdr:cNvPr id="84" name="楕円 83"/>
        <xdr:cNvSpPr/>
      </xdr:nvSpPr>
      <xdr:spPr>
        <a:xfrm>
          <a:off x="4000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126619</xdr:rowOff>
    </xdr:from>
    <xdr:to>
      <xdr:col>23</xdr:col>
      <xdr:colOff>85725</xdr:colOff>
      <xdr:row>27</xdr:row>
      <xdr:rowOff>130937</xdr:rowOff>
    </xdr:to>
    <xdr:cxnSp macro="">
      <xdr:nvCxnSpPr>
        <xdr:cNvPr id="85" name="直線コネクタ 84"/>
        <xdr:cNvCxnSpPr/>
      </xdr:nvCxnSpPr>
      <xdr:spPr>
        <a:xfrm flipV="1">
          <a:off x="4051300" y="552729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123317</xdr:rowOff>
    </xdr:from>
    <xdr:to>
      <xdr:col>15</xdr:col>
      <xdr:colOff>187325</xdr:colOff>
      <xdr:row>28</xdr:row>
      <xdr:rowOff>53467</xdr:rowOff>
    </xdr:to>
    <xdr:sp macro="" textlink="">
      <xdr:nvSpPr>
        <xdr:cNvPr id="86" name="楕円 85"/>
        <xdr:cNvSpPr/>
      </xdr:nvSpPr>
      <xdr:spPr>
        <a:xfrm>
          <a:off x="3238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130937</xdr:rowOff>
    </xdr:from>
    <xdr:to>
      <xdr:col>19</xdr:col>
      <xdr:colOff>136525</xdr:colOff>
      <xdr:row>28</xdr:row>
      <xdr:rowOff>2667</xdr:rowOff>
    </xdr:to>
    <xdr:cxnSp macro="">
      <xdr:nvCxnSpPr>
        <xdr:cNvPr id="87" name="直線コネクタ 86"/>
        <xdr:cNvCxnSpPr/>
      </xdr:nvCxnSpPr>
      <xdr:spPr>
        <a:xfrm flipV="1">
          <a:off x="3289300" y="55316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156083</xdr:rowOff>
    </xdr:from>
    <xdr:to>
      <xdr:col>11</xdr:col>
      <xdr:colOff>187325</xdr:colOff>
      <xdr:row>30</xdr:row>
      <xdr:rowOff>86233</xdr:rowOff>
    </xdr:to>
    <xdr:sp macro="" textlink="">
      <xdr:nvSpPr>
        <xdr:cNvPr id="88" name="楕円 87"/>
        <xdr:cNvSpPr/>
      </xdr:nvSpPr>
      <xdr:spPr>
        <a:xfrm>
          <a:off x="2476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30</xdr:row>
      <xdr:rowOff>35433</xdr:rowOff>
    </xdr:to>
    <xdr:cxnSp macro="">
      <xdr:nvCxnSpPr>
        <xdr:cNvPr id="89" name="直線コネクタ 88"/>
        <xdr:cNvCxnSpPr/>
      </xdr:nvCxnSpPr>
      <xdr:spPr>
        <a:xfrm flipV="1">
          <a:off x="2527300" y="5574792"/>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90"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91"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92"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26814</xdr:rowOff>
    </xdr:from>
    <xdr:ext cx="405111" cy="259045"/>
    <xdr:sp macro="" textlink="">
      <xdr:nvSpPr>
        <xdr:cNvPr id="93" name="n_1mainValue有形固定資産減価償却率"/>
        <xdr:cNvSpPr txBox="1"/>
      </xdr:nvSpPr>
      <xdr:spPr>
        <a:xfrm>
          <a:off x="38360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94" name="n_2mainValue有形固定資産減価償却率"/>
        <xdr:cNvSpPr txBox="1"/>
      </xdr:nvSpPr>
      <xdr:spPr>
        <a:xfrm>
          <a:off x="3086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102760</xdr:rowOff>
    </xdr:from>
    <xdr:ext cx="405111" cy="259045"/>
    <xdr:sp macro="" textlink="">
      <xdr:nvSpPr>
        <xdr:cNvPr id="95" name="n_3mainValue有形固定資産減価償却率"/>
        <xdr:cNvSpPr txBox="1"/>
      </xdr:nvSpPr>
      <xdr:spPr>
        <a:xfrm>
          <a:off x="2324744" y="567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債務償還</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は類似団体平均を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、ごみ処理体制の整備や公共施設の再編等、大型事業の実施が控えているため、将来負担額の増加が見込まれる。「松戸市公共施設等総合管理計画</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「松戸市公共施設再編整備基本計画」</a:t>
          </a:r>
          <a:r>
            <a:rPr kumimoji="1" lang="ja-JP" altLang="en-US" sz="1050">
              <a:solidFill>
                <a:schemeClr val="dk1"/>
              </a:solidFill>
              <a:effectLst/>
              <a:latin typeface="+mn-lt"/>
              <a:ea typeface="+mn-ea"/>
              <a:cs typeface="+mn-cs"/>
            </a:rPr>
            <a:t>、今後策定予定の「個別施設計画（案）」とあわせて、</a:t>
          </a:r>
          <a:r>
            <a:rPr kumimoji="1" lang="ja-JP" altLang="ja-JP" sz="1050">
              <a:solidFill>
                <a:schemeClr val="dk1"/>
              </a:solidFill>
              <a:effectLst/>
              <a:latin typeface="+mn-lt"/>
              <a:ea typeface="+mn-ea"/>
              <a:cs typeface="+mn-cs"/>
            </a:rPr>
            <a:t>財政的な負担を十分に考慮しながら、各種事業に取り組んでいきたい。</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6" name="直線コネクタ 125"/>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9"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0" name="直線コネクタ 129"/>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31"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2" name="フローチャート: 判断 131"/>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3" name="フローチャート: 判断 132"/>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44432</xdr:rowOff>
    </xdr:from>
    <xdr:to>
      <xdr:col>76</xdr:col>
      <xdr:colOff>73025</xdr:colOff>
      <xdr:row>29</xdr:row>
      <xdr:rowOff>146032</xdr:rowOff>
    </xdr:to>
    <xdr:sp macro="" textlink="">
      <xdr:nvSpPr>
        <xdr:cNvPr id="139" name="楕円 138"/>
        <xdr:cNvSpPr/>
      </xdr:nvSpPr>
      <xdr:spPr>
        <a:xfrm>
          <a:off x="14744700" y="5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67309</xdr:rowOff>
    </xdr:from>
    <xdr:ext cx="469744" cy="259045"/>
    <xdr:sp macro="" textlink="">
      <xdr:nvSpPr>
        <xdr:cNvPr id="140" name="債務償還比率該当値テキスト"/>
        <xdr:cNvSpPr txBox="1"/>
      </xdr:nvSpPr>
      <xdr:spPr>
        <a:xfrm>
          <a:off x="14846300" y="56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41347</xdr:rowOff>
    </xdr:from>
    <xdr:to>
      <xdr:col>72</xdr:col>
      <xdr:colOff>123825</xdr:colOff>
      <xdr:row>29</xdr:row>
      <xdr:rowOff>142947</xdr:rowOff>
    </xdr:to>
    <xdr:sp macro="" textlink="">
      <xdr:nvSpPr>
        <xdr:cNvPr id="141" name="楕円 140"/>
        <xdr:cNvSpPr/>
      </xdr:nvSpPr>
      <xdr:spPr>
        <a:xfrm>
          <a:off x="14033500" y="57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92147</xdr:rowOff>
    </xdr:from>
    <xdr:to>
      <xdr:col>76</xdr:col>
      <xdr:colOff>22225</xdr:colOff>
      <xdr:row>29</xdr:row>
      <xdr:rowOff>95232</xdr:rowOff>
    </xdr:to>
    <xdr:cxnSp macro="">
      <xdr:nvCxnSpPr>
        <xdr:cNvPr id="142" name="直線コネクタ 141"/>
        <xdr:cNvCxnSpPr/>
      </xdr:nvCxnSpPr>
      <xdr:spPr>
        <a:xfrm>
          <a:off x="14084300" y="5835722"/>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43"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159474</xdr:rowOff>
    </xdr:from>
    <xdr:ext cx="469744" cy="259045"/>
    <xdr:sp macro="" textlink="">
      <xdr:nvSpPr>
        <xdr:cNvPr id="144" name="n_1mainValue債務償還比率"/>
        <xdr:cNvSpPr txBox="1"/>
      </xdr:nvSpPr>
      <xdr:spPr>
        <a:xfrm>
          <a:off x="13836727" y="556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2" name="楕円 71"/>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3" name="【道路】&#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4" name="楕円 73"/>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151311</xdr:rowOff>
    </xdr:to>
    <xdr:cxnSp macro="">
      <xdr:nvCxnSpPr>
        <xdr:cNvPr id="75" name="直線コネクタ 74"/>
        <xdr:cNvCxnSpPr/>
      </xdr:nvCxnSpPr>
      <xdr:spPr>
        <a:xfrm flipV="1">
          <a:off x="3797300" y="630881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36</xdr:row>
      <xdr:rowOff>167640</xdr:rowOff>
    </xdr:to>
    <xdr:cxnSp macro="">
      <xdr:nvCxnSpPr>
        <xdr:cNvPr id="77" name="直線コネクタ 76"/>
        <xdr:cNvCxnSpPr/>
      </xdr:nvCxnSpPr>
      <xdr:spPr>
        <a:xfrm flipV="1">
          <a:off x="2908300" y="632351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1" name="n_1mainValue【道路】&#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2" name="n_2main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147427</xdr:rowOff>
    </xdr:from>
    <xdr:to>
      <xdr:col>55</xdr:col>
      <xdr:colOff>50800</xdr:colOff>
      <xdr:row>41</xdr:row>
      <xdr:rowOff>77577</xdr:rowOff>
    </xdr:to>
    <xdr:sp macro="" textlink="">
      <xdr:nvSpPr>
        <xdr:cNvPr id="119" name="楕円 118"/>
        <xdr:cNvSpPr/>
      </xdr:nvSpPr>
      <xdr:spPr>
        <a:xfrm>
          <a:off x="10426700" y="7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62354</xdr:rowOff>
    </xdr:from>
    <xdr:ext cx="469744" cy="259045"/>
    <xdr:sp macro="" textlink="">
      <xdr:nvSpPr>
        <xdr:cNvPr id="120" name="【道路】&#10;一人当たり延長該当値テキスト"/>
        <xdr:cNvSpPr txBox="1"/>
      </xdr:nvSpPr>
      <xdr:spPr>
        <a:xfrm>
          <a:off x="10515600" y="69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148798</xdr:rowOff>
    </xdr:from>
    <xdr:to>
      <xdr:col>50</xdr:col>
      <xdr:colOff>165100</xdr:colOff>
      <xdr:row>41</xdr:row>
      <xdr:rowOff>78948</xdr:rowOff>
    </xdr:to>
    <xdr:sp macro="" textlink="">
      <xdr:nvSpPr>
        <xdr:cNvPr id="121" name="楕円 120"/>
        <xdr:cNvSpPr/>
      </xdr:nvSpPr>
      <xdr:spPr>
        <a:xfrm>
          <a:off x="95885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26777</xdr:rowOff>
    </xdr:from>
    <xdr:to>
      <xdr:col>55</xdr:col>
      <xdr:colOff>0</xdr:colOff>
      <xdr:row>41</xdr:row>
      <xdr:rowOff>28148</xdr:rowOff>
    </xdr:to>
    <xdr:cxnSp macro="">
      <xdr:nvCxnSpPr>
        <xdr:cNvPr id="122" name="直線コネクタ 121"/>
        <xdr:cNvCxnSpPr/>
      </xdr:nvCxnSpPr>
      <xdr:spPr>
        <a:xfrm flipV="1">
          <a:off x="9639300" y="705622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149164</xdr:rowOff>
    </xdr:from>
    <xdr:to>
      <xdr:col>46</xdr:col>
      <xdr:colOff>38100</xdr:colOff>
      <xdr:row>41</xdr:row>
      <xdr:rowOff>79314</xdr:rowOff>
    </xdr:to>
    <xdr:sp macro="" textlink="">
      <xdr:nvSpPr>
        <xdr:cNvPr id="123" name="楕円 122"/>
        <xdr:cNvSpPr/>
      </xdr:nvSpPr>
      <xdr:spPr>
        <a:xfrm>
          <a:off x="8699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28148</xdr:rowOff>
    </xdr:from>
    <xdr:to>
      <xdr:col>50</xdr:col>
      <xdr:colOff>114300</xdr:colOff>
      <xdr:row>41</xdr:row>
      <xdr:rowOff>28514</xdr:rowOff>
    </xdr:to>
    <xdr:cxnSp macro="">
      <xdr:nvCxnSpPr>
        <xdr:cNvPr id="124" name="直線コネクタ 123"/>
        <xdr:cNvCxnSpPr/>
      </xdr:nvCxnSpPr>
      <xdr:spPr>
        <a:xfrm flipV="1">
          <a:off x="8750300" y="70575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70075</xdr:rowOff>
    </xdr:from>
    <xdr:ext cx="469744" cy="259045"/>
    <xdr:sp macro="" textlink="">
      <xdr:nvSpPr>
        <xdr:cNvPr id="128" name="n_1mainValue【道路】&#10;一人当たり延長"/>
        <xdr:cNvSpPr txBox="1"/>
      </xdr:nvSpPr>
      <xdr:spPr>
        <a:xfrm>
          <a:off x="9391727" y="709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70441</xdr:rowOff>
    </xdr:from>
    <xdr:ext cx="469744" cy="259045"/>
    <xdr:sp macro="" textlink="">
      <xdr:nvSpPr>
        <xdr:cNvPr id="129" name="n_2mainValue【道路】&#10;一人当たり延長"/>
        <xdr:cNvSpPr txBox="1"/>
      </xdr:nvSpPr>
      <xdr:spPr>
        <a:xfrm>
          <a:off x="85154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68" name="楕円 167"/>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69" name="【橋りょう・トンネル】&#10;有形固定資産減価償却率該当値テキスト"/>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70" name="楕円 169"/>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100965</xdr:rowOff>
    </xdr:to>
    <xdr:cxnSp macro="">
      <xdr:nvCxnSpPr>
        <xdr:cNvPr id="171" name="直線コネクタ 170"/>
        <xdr:cNvCxnSpPr/>
      </xdr:nvCxnSpPr>
      <xdr:spPr>
        <a:xfrm flipV="1">
          <a:off x="3797300" y="98526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72" name="楕円 171"/>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133350</xdr:rowOff>
    </xdr:to>
    <xdr:cxnSp macro="">
      <xdr:nvCxnSpPr>
        <xdr:cNvPr id="173" name="直線コネクタ 172"/>
        <xdr:cNvCxnSpPr/>
      </xdr:nvCxnSpPr>
      <xdr:spPr>
        <a:xfrm flipV="1">
          <a:off x="2908300" y="9873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4"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177" name="n_1mainValue【橋りょう・トンネル】&#10;有形固定資産減価償却率"/>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78" name="n_2mainValue【橋りょう・トンネル】&#10;有形固定資産減価償却率"/>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83148</xdr:rowOff>
    </xdr:from>
    <xdr:to>
      <xdr:col>55</xdr:col>
      <xdr:colOff>50800</xdr:colOff>
      <xdr:row>57</xdr:row>
      <xdr:rowOff>13298</xdr:rowOff>
    </xdr:to>
    <xdr:sp macro="" textlink="">
      <xdr:nvSpPr>
        <xdr:cNvPr id="213" name="楕円 212"/>
        <xdr:cNvSpPr/>
      </xdr:nvSpPr>
      <xdr:spPr>
        <a:xfrm>
          <a:off x="10426700" y="96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169525</xdr:rowOff>
    </xdr:from>
    <xdr:ext cx="599010" cy="259045"/>
    <xdr:sp macro="" textlink="">
      <xdr:nvSpPr>
        <xdr:cNvPr id="214" name="【橋りょう・トンネル】&#10;一人当たり有形固定資産（償却資産）額該当値テキスト"/>
        <xdr:cNvSpPr txBox="1"/>
      </xdr:nvSpPr>
      <xdr:spPr>
        <a:xfrm>
          <a:off x="10515600" y="95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87857</xdr:rowOff>
    </xdr:from>
    <xdr:to>
      <xdr:col>50</xdr:col>
      <xdr:colOff>165100</xdr:colOff>
      <xdr:row>57</xdr:row>
      <xdr:rowOff>18007</xdr:rowOff>
    </xdr:to>
    <xdr:sp macro="" textlink="">
      <xdr:nvSpPr>
        <xdr:cNvPr id="215" name="楕円 214"/>
        <xdr:cNvSpPr/>
      </xdr:nvSpPr>
      <xdr:spPr>
        <a:xfrm>
          <a:off x="9588500" y="9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133948</xdr:rowOff>
    </xdr:from>
    <xdr:to>
      <xdr:col>55</xdr:col>
      <xdr:colOff>0</xdr:colOff>
      <xdr:row>56</xdr:row>
      <xdr:rowOff>138657</xdr:rowOff>
    </xdr:to>
    <xdr:cxnSp macro="">
      <xdr:nvCxnSpPr>
        <xdr:cNvPr id="216" name="直線コネクタ 215"/>
        <xdr:cNvCxnSpPr/>
      </xdr:nvCxnSpPr>
      <xdr:spPr>
        <a:xfrm flipV="1">
          <a:off x="9639300" y="9735148"/>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82851</xdr:rowOff>
    </xdr:from>
    <xdr:to>
      <xdr:col>46</xdr:col>
      <xdr:colOff>38100</xdr:colOff>
      <xdr:row>57</xdr:row>
      <xdr:rowOff>13001</xdr:rowOff>
    </xdr:to>
    <xdr:sp macro="" textlink="">
      <xdr:nvSpPr>
        <xdr:cNvPr id="217" name="楕円 216"/>
        <xdr:cNvSpPr/>
      </xdr:nvSpPr>
      <xdr:spPr>
        <a:xfrm>
          <a:off x="8699500" y="96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133651</xdr:rowOff>
    </xdr:from>
    <xdr:to>
      <xdr:col>50</xdr:col>
      <xdr:colOff>114300</xdr:colOff>
      <xdr:row>56</xdr:row>
      <xdr:rowOff>138657</xdr:rowOff>
    </xdr:to>
    <xdr:cxnSp macro="">
      <xdr:nvCxnSpPr>
        <xdr:cNvPr id="218" name="直線コネクタ 217"/>
        <xdr:cNvCxnSpPr/>
      </xdr:nvCxnSpPr>
      <xdr:spPr>
        <a:xfrm>
          <a:off x="8750300" y="97348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34534</xdr:rowOff>
    </xdr:from>
    <xdr:ext cx="599010" cy="259045"/>
    <xdr:sp macro="" textlink="">
      <xdr:nvSpPr>
        <xdr:cNvPr id="222" name="n_1mainValue【橋りょう・トンネル】&#10;一人当たり有形固定資産（償却資産）額"/>
        <xdr:cNvSpPr txBox="1"/>
      </xdr:nvSpPr>
      <xdr:spPr>
        <a:xfrm>
          <a:off x="9327095"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29528</xdr:rowOff>
    </xdr:from>
    <xdr:ext cx="599010" cy="259045"/>
    <xdr:sp macro="" textlink="">
      <xdr:nvSpPr>
        <xdr:cNvPr id="223" name="n_2mainValue【橋りょう・トンネル】&#10;一人当たり有形固定資産（償却資産）額"/>
        <xdr:cNvSpPr txBox="1"/>
      </xdr:nvSpPr>
      <xdr:spPr>
        <a:xfrm>
          <a:off x="8450795" y="94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39878</xdr:rowOff>
    </xdr:from>
    <xdr:to>
      <xdr:col>24</xdr:col>
      <xdr:colOff>114300</xdr:colOff>
      <xdr:row>81</xdr:row>
      <xdr:rowOff>141478</xdr:rowOff>
    </xdr:to>
    <xdr:sp macro="" textlink="">
      <xdr:nvSpPr>
        <xdr:cNvPr id="261" name="楕円 260"/>
        <xdr:cNvSpPr/>
      </xdr:nvSpPr>
      <xdr:spPr>
        <a:xfrm>
          <a:off x="4584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62755</xdr:rowOff>
    </xdr:from>
    <xdr:ext cx="405111" cy="259045"/>
    <xdr:sp macro="" textlink="">
      <xdr:nvSpPr>
        <xdr:cNvPr id="262" name="【公営住宅】&#10;有形固定資産減価償却率該当値テキスト"/>
        <xdr:cNvSpPr txBox="1"/>
      </xdr:nvSpPr>
      <xdr:spPr>
        <a:xfrm>
          <a:off x="4673600" y="1377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263" name="楕円 262"/>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111252</xdr:rowOff>
    </xdr:to>
    <xdr:cxnSp macro="">
      <xdr:nvCxnSpPr>
        <xdr:cNvPr id="264" name="直線コネクタ 263"/>
        <xdr:cNvCxnSpPr/>
      </xdr:nvCxnSpPr>
      <xdr:spPr>
        <a:xfrm flipV="1">
          <a:off x="3797300" y="139781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167894</xdr:rowOff>
    </xdr:from>
    <xdr:to>
      <xdr:col>15</xdr:col>
      <xdr:colOff>101600</xdr:colOff>
      <xdr:row>81</xdr:row>
      <xdr:rowOff>98044</xdr:rowOff>
    </xdr:to>
    <xdr:sp macro="" textlink="">
      <xdr:nvSpPr>
        <xdr:cNvPr id="265" name="楕円 264"/>
        <xdr:cNvSpPr/>
      </xdr:nvSpPr>
      <xdr:spPr>
        <a:xfrm>
          <a:off x="2857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47244</xdr:rowOff>
    </xdr:from>
    <xdr:to>
      <xdr:col>19</xdr:col>
      <xdr:colOff>177800</xdr:colOff>
      <xdr:row>81</xdr:row>
      <xdr:rowOff>111252</xdr:rowOff>
    </xdr:to>
    <xdr:cxnSp macro="">
      <xdr:nvCxnSpPr>
        <xdr:cNvPr id="266" name="直線コネクタ 265"/>
        <xdr:cNvCxnSpPr/>
      </xdr:nvCxnSpPr>
      <xdr:spPr>
        <a:xfrm>
          <a:off x="2908300" y="139346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149606</xdr:rowOff>
    </xdr:from>
    <xdr:to>
      <xdr:col>10</xdr:col>
      <xdr:colOff>165100</xdr:colOff>
      <xdr:row>81</xdr:row>
      <xdr:rowOff>79756</xdr:rowOff>
    </xdr:to>
    <xdr:sp macro="" textlink="">
      <xdr:nvSpPr>
        <xdr:cNvPr id="267" name="楕円 266"/>
        <xdr:cNvSpPr/>
      </xdr:nvSpPr>
      <xdr:spPr>
        <a:xfrm>
          <a:off x="1968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28956</xdr:rowOff>
    </xdr:from>
    <xdr:to>
      <xdr:col>15</xdr:col>
      <xdr:colOff>50800</xdr:colOff>
      <xdr:row>81</xdr:row>
      <xdr:rowOff>47244</xdr:rowOff>
    </xdr:to>
    <xdr:cxnSp macro="">
      <xdr:nvCxnSpPr>
        <xdr:cNvPr id="268" name="直線コネクタ 267"/>
        <xdr:cNvCxnSpPr/>
      </xdr:nvCxnSpPr>
      <xdr:spPr>
        <a:xfrm>
          <a:off x="2019300" y="139164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70"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71"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7129</xdr:rowOff>
    </xdr:from>
    <xdr:ext cx="405111" cy="259045"/>
    <xdr:sp macro="" textlink="">
      <xdr:nvSpPr>
        <xdr:cNvPr id="272" name="n_1mainValue【公営住宅】&#10;有形固定資産減価償却率"/>
        <xdr:cNvSpPr txBox="1"/>
      </xdr:nvSpPr>
      <xdr:spPr>
        <a:xfrm>
          <a:off x="3582044" y="1372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114571</xdr:rowOff>
    </xdr:from>
    <xdr:ext cx="405111" cy="259045"/>
    <xdr:sp macro="" textlink="">
      <xdr:nvSpPr>
        <xdr:cNvPr id="273" name="n_2mainValue【公営住宅】&#10;有形固定資産減価償却率"/>
        <xdr:cNvSpPr txBox="1"/>
      </xdr:nvSpPr>
      <xdr:spPr>
        <a:xfrm>
          <a:off x="2705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96283</xdr:rowOff>
    </xdr:from>
    <xdr:ext cx="405111" cy="259045"/>
    <xdr:sp macro="" textlink="">
      <xdr:nvSpPr>
        <xdr:cNvPr id="274" name="n_3mainValue【公営住宅】&#10;有形固定資産減価償却率"/>
        <xdr:cNvSpPr txBox="1"/>
      </xdr:nvSpPr>
      <xdr:spPr>
        <a:xfrm>
          <a:off x="1816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6" name="直線コネクタ 295"/>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8" name="直線コネクタ 29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9"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00" name="直線コネクタ 299"/>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01"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02" name="フローチャート: 判断 301"/>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3" name="フローチャート: 判断 302"/>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4" name="フローチャート: 判断 303"/>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5" name="フローチャート: 判断 304"/>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11" name="楕円 310"/>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12" name="【公営住宅】&#10;一人当たり面積該当値テキスト"/>
        <xdr:cNvSpPr txBox="1"/>
      </xdr:nvSpPr>
      <xdr:spPr>
        <a:xfrm>
          <a:off x="10515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80111</xdr:rowOff>
    </xdr:from>
    <xdr:to>
      <xdr:col>50</xdr:col>
      <xdr:colOff>165100</xdr:colOff>
      <xdr:row>86</xdr:row>
      <xdr:rowOff>10261</xdr:rowOff>
    </xdr:to>
    <xdr:sp macro="" textlink="">
      <xdr:nvSpPr>
        <xdr:cNvPr id="313" name="楕円 312"/>
        <xdr:cNvSpPr/>
      </xdr:nvSpPr>
      <xdr:spPr>
        <a:xfrm>
          <a:off x="9588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130911</xdr:rowOff>
    </xdr:from>
    <xdr:to>
      <xdr:col>55</xdr:col>
      <xdr:colOff>0</xdr:colOff>
      <xdr:row>85</xdr:row>
      <xdr:rowOff>131826</xdr:rowOff>
    </xdr:to>
    <xdr:cxnSp macro="">
      <xdr:nvCxnSpPr>
        <xdr:cNvPr id="314" name="直線コネクタ 313"/>
        <xdr:cNvCxnSpPr/>
      </xdr:nvCxnSpPr>
      <xdr:spPr>
        <a:xfrm>
          <a:off x="9639300" y="147041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79654</xdr:rowOff>
    </xdr:from>
    <xdr:to>
      <xdr:col>46</xdr:col>
      <xdr:colOff>38100</xdr:colOff>
      <xdr:row>86</xdr:row>
      <xdr:rowOff>9804</xdr:rowOff>
    </xdr:to>
    <xdr:sp macro="" textlink="">
      <xdr:nvSpPr>
        <xdr:cNvPr id="315" name="楕円 314"/>
        <xdr:cNvSpPr/>
      </xdr:nvSpPr>
      <xdr:spPr>
        <a:xfrm>
          <a:off x="8699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130454</xdr:rowOff>
    </xdr:from>
    <xdr:to>
      <xdr:col>50</xdr:col>
      <xdr:colOff>114300</xdr:colOff>
      <xdr:row>85</xdr:row>
      <xdr:rowOff>130911</xdr:rowOff>
    </xdr:to>
    <xdr:cxnSp macro="">
      <xdr:nvCxnSpPr>
        <xdr:cNvPr id="316" name="直線コネクタ 315"/>
        <xdr:cNvCxnSpPr/>
      </xdr:nvCxnSpPr>
      <xdr:spPr>
        <a:xfrm>
          <a:off x="8750300" y="14703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88798</xdr:rowOff>
    </xdr:from>
    <xdr:to>
      <xdr:col>41</xdr:col>
      <xdr:colOff>101600</xdr:colOff>
      <xdr:row>86</xdr:row>
      <xdr:rowOff>18948</xdr:rowOff>
    </xdr:to>
    <xdr:sp macro="" textlink="">
      <xdr:nvSpPr>
        <xdr:cNvPr id="317" name="楕円 316"/>
        <xdr:cNvSpPr/>
      </xdr:nvSpPr>
      <xdr:spPr>
        <a:xfrm>
          <a:off x="7810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130454</xdr:rowOff>
    </xdr:from>
    <xdr:to>
      <xdr:col>45</xdr:col>
      <xdr:colOff>177800</xdr:colOff>
      <xdr:row>85</xdr:row>
      <xdr:rowOff>139598</xdr:rowOff>
    </xdr:to>
    <xdr:cxnSp macro="">
      <xdr:nvCxnSpPr>
        <xdr:cNvPr id="318" name="直線コネクタ 317"/>
        <xdr:cNvCxnSpPr/>
      </xdr:nvCxnSpPr>
      <xdr:spPr>
        <a:xfrm flipV="1">
          <a:off x="7861300" y="14703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9"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20"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21"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xdr:rowOff>
    </xdr:from>
    <xdr:ext cx="469744" cy="259045"/>
    <xdr:sp macro="" textlink="">
      <xdr:nvSpPr>
        <xdr:cNvPr id="322" name="n_1mainValue【公営住宅】&#10;一人当たり面積"/>
        <xdr:cNvSpPr txBox="1"/>
      </xdr:nvSpPr>
      <xdr:spPr>
        <a:xfrm>
          <a:off x="93917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931</xdr:rowOff>
    </xdr:from>
    <xdr:ext cx="469744" cy="259045"/>
    <xdr:sp macro="" textlink="">
      <xdr:nvSpPr>
        <xdr:cNvPr id="323" name="n_2mainValue【公営住宅】&#10;一人当たり面積"/>
        <xdr:cNvSpPr txBox="1"/>
      </xdr:nvSpPr>
      <xdr:spPr>
        <a:xfrm>
          <a:off x="8515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10075</xdr:rowOff>
    </xdr:from>
    <xdr:ext cx="469744" cy="259045"/>
    <xdr:sp macro="" textlink="">
      <xdr:nvSpPr>
        <xdr:cNvPr id="324" name="n_3mainValue【公営住宅】&#10;一人当たり面積"/>
        <xdr:cNvSpPr txBox="1"/>
      </xdr:nvSpPr>
      <xdr:spPr>
        <a:xfrm>
          <a:off x="7626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1" name="テキスト ボックス 3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3" name="テキスト ボックス 3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1" name="テキスト ボックス 3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65" name="直線コネクタ 364"/>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6"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7" name="直線コネクタ 366"/>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8"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9" name="直線コネクタ 368"/>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70"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71" name="フローチャート: 判断 370"/>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72" name="フローチャート: 判断 371"/>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73" name="フローチャート: 判断 372"/>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74" name="フローチャート: 判断 373"/>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380" name="楕円 379"/>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381"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382" name="楕円 381"/>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36</xdr:row>
      <xdr:rowOff>144780</xdr:rowOff>
    </xdr:to>
    <xdr:cxnSp macro="">
      <xdr:nvCxnSpPr>
        <xdr:cNvPr id="383" name="直線コネクタ 382"/>
        <xdr:cNvCxnSpPr/>
      </xdr:nvCxnSpPr>
      <xdr:spPr>
        <a:xfrm>
          <a:off x="15481300" y="613791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69215</xdr:rowOff>
    </xdr:from>
    <xdr:to>
      <xdr:col>76</xdr:col>
      <xdr:colOff>165100</xdr:colOff>
      <xdr:row>35</xdr:row>
      <xdr:rowOff>170815</xdr:rowOff>
    </xdr:to>
    <xdr:sp macro="" textlink="">
      <xdr:nvSpPr>
        <xdr:cNvPr id="384" name="楕円 383"/>
        <xdr:cNvSpPr/>
      </xdr:nvSpPr>
      <xdr:spPr>
        <a:xfrm>
          <a:off x="14541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120015</xdr:rowOff>
    </xdr:from>
    <xdr:to>
      <xdr:col>81</xdr:col>
      <xdr:colOff>50800</xdr:colOff>
      <xdr:row>35</xdr:row>
      <xdr:rowOff>137160</xdr:rowOff>
    </xdr:to>
    <xdr:cxnSp macro="">
      <xdr:nvCxnSpPr>
        <xdr:cNvPr id="385" name="直線コネクタ 384"/>
        <xdr:cNvCxnSpPr/>
      </xdr:nvCxnSpPr>
      <xdr:spPr>
        <a:xfrm>
          <a:off x="14592300" y="61207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19685</xdr:rowOff>
    </xdr:from>
    <xdr:to>
      <xdr:col>72</xdr:col>
      <xdr:colOff>38100</xdr:colOff>
      <xdr:row>35</xdr:row>
      <xdr:rowOff>121285</xdr:rowOff>
    </xdr:to>
    <xdr:sp macro="" textlink="">
      <xdr:nvSpPr>
        <xdr:cNvPr id="386" name="楕円 385"/>
        <xdr:cNvSpPr/>
      </xdr:nvSpPr>
      <xdr:spPr>
        <a:xfrm>
          <a:off x="1365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70485</xdr:rowOff>
    </xdr:from>
    <xdr:to>
      <xdr:col>76</xdr:col>
      <xdr:colOff>114300</xdr:colOff>
      <xdr:row>35</xdr:row>
      <xdr:rowOff>120015</xdr:rowOff>
    </xdr:to>
    <xdr:cxnSp macro="">
      <xdr:nvCxnSpPr>
        <xdr:cNvPr id="387" name="直線コネクタ 386"/>
        <xdr:cNvCxnSpPr/>
      </xdr:nvCxnSpPr>
      <xdr:spPr>
        <a:xfrm>
          <a:off x="13703300" y="60712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88"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389"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390"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391" name="n_1mainValue【認定こども園・幼稚園・保育所】&#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15892</xdr:rowOff>
    </xdr:from>
    <xdr:ext cx="405111" cy="259045"/>
    <xdr:sp macro="" textlink="">
      <xdr:nvSpPr>
        <xdr:cNvPr id="392" name="n_2mainValue【認定こども園・幼稚園・保育所】&#10;有形固定資産減価償却率"/>
        <xdr:cNvSpPr txBox="1"/>
      </xdr:nvSpPr>
      <xdr:spPr>
        <a:xfrm>
          <a:off x="14389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137812</xdr:rowOff>
    </xdr:from>
    <xdr:ext cx="405111" cy="259045"/>
    <xdr:sp macro="" textlink="">
      <xdr:nvSpPr>
        <xdr:cNvPr id="393" name="n_3mainValue【認定こども園・幼稚園・保育所】&#10;有形固定資産減価償却率"/>
        <xdr:cNvSpPr txBox="1"/>
      </xdr:nvSpPr>
      <xdr:spPr>
        <a:xfrm>
          <a:off x="13500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17" name="直線コネクタ 416"/>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18"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9" name="直線コネクタ 418"/>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2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21" name="直線コネクタ 42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22"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23" name="フローチャート: 判断 422"/>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24" name="フローチャート: 判断 423"/>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25" name="フローチャート: 判断 424"/>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26" name="フローチャート: 判断 425"/>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32" name="楕円 431"/>
        <xdr:cNvSpPr/>
      </xdr:nvSpPr>
      <xdr:spPr>
        <a:xfrm>
          <a:off x="22110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433" name="【認定こども園・幼稚園・保育所】&#10;一人当たり面積該当値テキスト"/>
        <xdr:cNvSpPr txBox="1"/>
      </xdr:nvSpPr>
      <xdr:spPr>
        <a:xfrm>
          <a:off x="22199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34" name="楕円 433"/>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129540</xdr:rowOff>
    </xdr:from>
    <xdr:to>
      <xdr:col>116</xdr:col>
      <xdr:colOff>63500</xdr:colOff>
      <xdr:row>40</xdr:row>
      <xdr:rowOff>152400</xdr:rowOff>
    </xdr:to>
    <xdr:cxnSp macro="">
      <xdr:nvCxnSpPr>
        <xdr:cNvPr id="435" name="直線コネクタ 434"/>
        <xdr:cNvCxnSpPr/>
      </xdr:nvCxnSpPr>
      <xdr:spPr>
        <a:xfrm flipV="1">
          <a:off x="21323300" y="6987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36" name="楕円 435"/>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37" name="直線コネクタ 436"/>
        <xdr:cNvCxnSpPr/>
      </xdr:nvCxnSpPr>
      <xdr:spPr>
        <a:xfrm>
          <a:off x="20434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38" name="楕円 437"/>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40</xdr:row>
      <xdr:rowOff>152400</xdr:rowOff>
    </xdr:to>
    <xdr:cxnSp macro="">
      <xdr:nvCxnSpPr>
        <xdr:cNvPr id="439" name="直線コネクタ 438"/>
        <xdr:cNvCxnSpPr/>
      </xdr:nvCxnSpPr>
      <xdr:spPr>
        <a:xfrm>
          <a:off x="19545300" y="699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40"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41"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42"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443"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44"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445" name="n_3mainValue【認定こども園・幼稚園・保育所】&#10;一人当たり面積"/>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8" name="テキスト ボックス 45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8" name="テキスト ボックス 46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72" name="直線コネクタ 471"/>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73"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74" name="直線コネクタ 473"/>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75"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76" name="直線コネクタ 475"/>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77"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78" name="フローチャート: 判断 477"/>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79" name="フローチャート: 判断 478"/>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80" name="フローチャート: 判断 479"/>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81" name="フローチャート: 判断 480"/>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87" name="楕円 486"/>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88"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89" name="楕円 48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114300</xdr:rowOff>
    </xdr:to>
    <xdr:cxnSp macro="">
      <xdr:nvCxnSpPr>
        <xdr:cNvPr id="490" name="直線コネクタ 489"/>
        <xdr:cNvCxnSpPr/>
      </xdr:nvCxnSpPr>
      <xdr:spPr>
        <a:xfrm flipV="1">
          <a:off x="15481300" y="100388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91" name="楕円 490"/>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14696</xdr:rowOff>
    </xdr:to>
    <xdr:cxnSp macro="">
      <xdr:nvCxnSpPr>
        <xdr:cNvPr id="492" name="直線コネクタ 491"/>
        <xdr:cNvCxnSpPr/>
      </xdr:nvCxnSpPr>
      <xdr:spPr>
        <a:xfrm flipV="1">
          <a:off x="14592300" y="100584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68399</xdr:rowOff>
    </xdr:from>
    <xdr:to>
      <xdr:col>72</xdr:col>
      <xdr:colOff>38100</xdr:colOff>
      <xdr:row>57</xdr:row>
      <xdr:rowOff>169999</xdr:rowOff>
    </xdr:to>
    <xdr:sp macro="" textlink="">
      <xdr:nvSpPr>
        <xdr:cNvPr id="493" name="楕円 492"/>
        <xdr:cNvSpPr/>
      </xdr:nvSpPr>
      <xdr:spPr>
        <a:xfrm>
          <a:off x="1365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119199</xdr:rowOff>
    </xdr:from>
    <xdr:to>
      <xdr:col>76</xdr:col>
      <xdr:colOff>114300</xdr:colOff>
      <xdr:row>59</xdr:row>
      <xdr:rowOff>14696</xdr:rowOff>
    </xdr:to>
    <xdr:cxnSp macro="">
      <xdr:nvCxnSpPr>
        <xdr:cNvPr id="494" name="直線コネクタ 493"/>
        <xdr:cNvCxnSpPr/>
      </xdr:nvCxnSpPr>
      <xdr:spPr>
        <a:xfrm>
          <a:off x="13703300" y="9891849"/>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95"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96"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497" name="n_3aveValue【学校施設】&#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98"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99" name="n_2main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15076</xdr:rowOff>
    </xdr:from>
    <xdr:ext cx="405111" cy="259045"/>
    <xdr:sp macro="" textlink="">
      <xdr:nvSpPr>
        <xdr:cNvPr id="500" name="n_3mainValue【学校施設】&#10;有形固定資産減価償却率"/>
        <xdr:cNvSpPr txBox="1"/>
      </xdr:nvSpPr>
      <xdr:spPr>
        <a:xfrm>
          <a:off x="13500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3" name="テキスト ボックス 5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5" name="テキスト ボックス 5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7" name="テキスト ボックス 5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9" name="テキスト ボックス 5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23" name="直線コネクタ 522"/>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24"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25" name="直線コネクタ 524"/>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26"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27" name="直線コネクタ 526"/>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28"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29" name="フローチャート: 判断 528"/>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30" name="フローチャート: 判断 529"/>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31" name="フローチャート: 判断 530"/>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32" name="フローチャート: 判断 531"/>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111049</xdr:rowOff>
    </xdr:from>
    <xdr:to>
      <xdr:col>116</xdr:col>
      <xdr:colOff>114300</xdr:colOff>
      <xdr:row>64</xdr:row>
      <xdr:rowOff>41199</xdr:rowOff>
    </xdr:to>
    <xdr:sp macro="" textlink="">
      <xdr:nvSpPr>
        <xdr:cNvPr id="538" name="楕円 537"/>
        <xdr:cNvSpPr/>
      </xdr:nvSpPr>
      <xdr:spPr>
        <a:xfrm>
          <a:off x="22110700" y="109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25976</xdr:rowOff>
    </xdr:from>
    <xdr:ext cx="469744" cy="259045"/>
    <xdr:sp macro="" textlink="">
      <xdr:nvSpPr>
        <xdr:cNvPr id="539" name="【学校施設】&#10;一人当たり面積該当値テキスト"/>
        <xdr:cNvSpPr txBox="1"/>
      </xdr:nvSpPr>
      <xdr:spPr>
        <a:xfrm>
          <a:off x="22199600" y="1082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125679</xdr:rowOff>
    </xdr:from>
    <xdr:to>
      <xdr:col>112</xdr:col>
      <xdr:colOff>38100</xdr:colOff>
      <xdr:row>64</xdr:row>
      <xdr:rowOff>55829</xdr:rowOff>
    </xdr:to>
    <xdr:sp macro="" textlink="">
      <xdr:nvSpPr>
        <xdr:cNvPr id="540" name="楕円 539"/>
        <xdr:cNvSpPr/>
      </xdr:nvSpPr>
      <xdr:spPr>
        <a:xfrm>
          <a:off x="21272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161849</xdr:rowOff>
    </xdr:from>
    <xdr:to>
      <xdr:col>116</xdr:col>
      <xdr:colOff>63500</xdr:colOff>
      <xdr:row>64</xdr:row>
      <xdr:rowOff>5029</xdr:rowOff>
    </xdr:to>
    <xdr:cxnSp macro="">
      <xdr:nvCxnSpPr>
        <xdr:cNvPr id="541" name="直線コネクタ 540"/>
        <xdr:cNvCxnSpPr/>
      </xdr:nvCxnSpPr>
      <xdr:spPr>
        <a:xfrm flipV="1">
          <a:off x="21323300" y="1096319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108763</xdr:rowOff>
    </xdr:from>
    <xdr:to>
      <xdr:col>107</xdr:col>
      <xdr:colOff>101600</xdr:colOff>
      <xdr:row>64</xdr:row>
      <xdr:rowOff>38913</xdr:rowOff>
    </xdr:to>
    <xdr:sp macro="" textlink="">
      <xdr:nvSpPr>
        <xdr:cNvPr id="542" name="楕円 541"/>
        <xdr:cNvSpPr/>
      </xdr:nvSpPr>
      <xdr:spPr>
        <a:xfrm>
          <a:off x="20383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159563</xdr:rowOff>
    </xdr:from>
    <xdr:to>
      <xdr:col>111</xdr:col>
      <xdr:colOff>177800</xdr:colOff>
      <xdr:row>64</xdr:row>
      <xdr:rowOff>5029</xdr:rowOff>
    </xdr:to>
    <xdr:cxnSp macro="">
      <xdr:nvCxnSpPr>
        <xdr:cNvPr id="543" name="直線コネクタ 542"/>
        <xdr:cNvCxnSpPr/>
      </xdr:nvCxnSpPr>
      <xdr:spPr>
        <a:xfrm>
          <a:off x="20434300" y="1096091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153112</xdr:rowOff>
    </xdr:from>
    <xdr:to>
      <xdr:col>102</xdr:col>
      <xdr:colOff>165100</xdr:colOff>
      <xdr:row>64</xdr:row>
      <xdr:rowOff>83262</xdr:rowOff>
    </xdr:to>
    <xdr:sp macro="" textlink="">
      <xdr:nvSpPr>
        <xdr:cNvPr id="544" name="楕円 543"/>
        <xdr:cNvSpPr/>
      </xdr:nvSpPr>
      <xdr:spPr>
        <a:xfrm>
          <a:off x="19494500" y="10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159563</xdr:rowOff>
    </xdr:from>
    <xdr:to>
      <xdr:col>107</xdr:col>
      <xdr:colOff>50800</xdr:colOff>
      <xdr:row>64</xdr:row>
      <xdr:rowOff>32462</xdr:rowOff>
    </xdr:to>
    <xdr:cxnSp macro="">
      <xdr:nvCxnSpPr>
        <xdr:cNvPr id="545" name="直線コネクタ 544"/>
        <xdr:cNvCxnSpPr/>
      </xdr:nvCxnSpPr>
      <xdr:spPr>
        <a:xfrm flipV="1">
          <a:off x="19545300" y="109609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46"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47"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48"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46956</xdr:rowOff>
    </xdr:from>
    <xdr:ext cx="469744" cy="259045"/>
    <xdr:sp macro="" textlink="">
      <xdr:nvSpPr>
        <xdr:cNvPr id="549" name="n_1mainValue【学校施設】&#10;一人当たり面積"/>
        <xdr:cNvSpPr txBox="1"/>
      </xdr:nvSpPr>
      <xdr:spPr>
        <a:xfrm>
          <a:off x="210757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30040</xdr:rowOff>
    </xdr:from>
    <xdr:ext cx="469744" cy="259045"/>
    <xdr:sp macro="" textlink="">
      <xdr:nvSpPr>
        <xdr:cNvPr id="550" name="n_2mainValue【学校施設】&#10;一人当たり面積"/>
        <xdr:cNvSpPr txBox="1"/>
      </xdr:nvSpPr>
      <xdr:spPr>
        <a:xfrm>
          <a:off x="201994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74389</xdr:rowOff>
    </xdr:from>
    <xdr:ext cx="469744" cy="259045"/>
    <xdr:sp macro="" textlink="">
      <xdr:nvSpPr>
        <xdr:cNvPr id="551" name="n_3mainValue【学校施設】&#10;一人当たり面積"/>
        <xdr:cNvSpPr txBox="1"/>
      </xdr:nvSpPr>
      <xdr:spPr>
        <a:xfrm>
          <a:off x="19310427" y="1104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2" name="テキスト ボックス 5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3" name="直線コネクタ 5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4" name="テキスト ボックス 5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5" name="直線コネクタ 5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6" name="テキスト ボックス 5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7" name="直線コネクタ 5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8" name="テキスト ボックス 5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9" name="直線コネクタ 5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0" name="テキスト ボックス 5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1" name="直線コネクタ 5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2" name="テキスト ボックス 5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76" name="直線コネクタ 575"/>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77"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78" name="直線コネクタ 577"/>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0" name="直線コネクタ 57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81"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82" name="フローチャート: 判断 581"/>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83" name="フローチャート: 判断 582"/>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84" name="フローチャート: 判断 583"/>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85" name="フローチャート: 判断 584"/>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19686</xdr:rowOff>
    </xdr:from>
    <xdr:to>
      <xdr:col>85</xdr:col>
      <xdr:colOff>177800</xdr:colOff>
      <xdr:row>80</xdr:row>
      <xdr:rowOff>121286</xdr:rowOff>
    </xdr:to>
    <xdr:sp macro="" textlink="">
      <xdr:nvSpPr>
        <xdr:cNvPr id="591" name="楕円 590"/>
        <xdr:cNvSpPr/>
      </xdr:nvSpPr>
      <xdr:spPr>
        <a:xfrm>
          <a:off x="16268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42563</xdr:rowOff>
    </xdr:from>
    <xdr:ext cx="405111" cy="259045"/>
    <xdr:sp macro="" textlink="">
      <xdr:nvSpPr>
        <xdr:cNvPr id="592" name="【児童館】&#10;有形固定資産減価償却率該当値テキスト"/>
        <xdr:cNvSpPr txBox="1"/>
      </xdr:nvSpPr>
      <xdr:spPr>
        <a:xfrm>
          <a:off x="16357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93" name="楕円 592"/>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80</xdr:row>
      <xdr:rowOff>70486</xdr:rowOff>
    </xdr:to>
    <xdr:cxnSp macro="">
      <xdr:nvCxnSpPr>
        <xdr:cNvPr id="594" name="直線コネクタ 593"/>
        <xdr:cNvCxnSpPr/>
      </xdr:nvCxnSpPr>
      <xdr:spPr>
        <a:xfrm>
          <a:off x="15481300" y="13335000"/>
          <a:ext cx="8382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120650</xdr:rowOff>
    </xdr:from>
    <xdr:to>
      <xdr:col>76</xdr:col>
      <xdr:colOff>165100</xdr:colOff>
      <xdr:row>78</xdr:row>
      <xdr:rowOff>50800</xdr:rowOff>
    </xdr:to>
    <xdr:sp macro="" textlink="">
      <xdr:nvSpPr>
        <xdr:cNvPr id="595" name="楕円 594"/>
        <xdr:cNvSpPr/>
      </xdr:nvSpPr>
      <xdr:spPr>
        <a:xfrm>
          <a:off x="14541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78</xdr:row>
      <xdr:rowOff>0</xdr:rowOff>
    </xdr:to>
    <xdr:cxnSp macro="">
      <xdr:nvCxnSpPr>
        <xdr:cNvPr id="596" name="直線コネクタ 595"/>
        <xdr:cNvCxnSpPr/>
      </xdr:nvCxnSpPr>
      <xdr:spPr>
        <a:xfrm flipV="1">
          <a:off x="14592300" y="1333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597" name="楕円 596"/>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0</xdr:rowOff>
    </xdr:from>
    <xdr:to>
      <xdr:col>76</xdr:col>
      <xdr:colOff>114300</xdr:colOff>
      <xdr:row>78</xdr:row>
      <xdr:rowOff>38100</xdr:rowOff>
    </xdr:to>
    <xdr:cxnSp macro="">
      <xdr:nvCxnSpPr>
        <xdr:cNvPr id="598" name="直線コネクタ 597"/>
        <xdr:cNvCxnSpPr/>
      </xdr:nvCxnSpPr>
      <xdr:spPr>
        <a:xfrm flipV="1">
          <a:off x="13703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99"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00"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01"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0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67327</xdr:rowOff>
    </xdr:from>
    <xdr:ext cx="405111" cy="259045"/>
    <xdr:sp macro="" textlink="">
      <xdr:nvSpPr>
        <xdr:cNvPr id="603" name="n_2mainValue【児童館】&#10;有形固定資産減価償却率"/>
        <xdr:cNvSpPr txBox="1"/>
      </xdr:nvSpPr>
      <xdr:spPr>
        <a:xfrm>
          <a:off x="14389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105427</xdr:rowOff>
    </xdr:from>
    <xdr:ext cx="405111" cy="259045"/>
    <xdr:sp macro="" textlink="">
      <xdr:nvSpPr>
        <xdr:cNvPr id="604" name="n_3mainValue【児童館】&#10;有形固定資産減価償却率"/>
        <xdr:cNvSpPr txBox="1"/>
      </xdr:nvSpPr>
      <xdr:spPr>
        <a:xfrm>
          <a:off x="13500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28" name="直線コネクタ 627"/>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30" name="直線コネクタ 62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3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32" name="直線コネクタ 63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3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4" name="フローチャート: 判断 63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35" name="フローチャート: 判断 63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6" name="フローチャート: 判断 63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7" name="フローチャート: 判断 636"/>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43" name="楕円 642"/>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44"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45" name="楕円 64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46" name="直線コネクタ 645"/>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47" name="楕円 64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48" name="直線コネクタ 647"/>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49" name="楕円 648"/>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650" name="直線コネクタ 649"/>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5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5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53"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5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55"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56"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7" name="テキスト ボックス 6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9" name="テキスト ボックス 6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7" name="テキスト ボックス 6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81" name="直線コネクタ 680"/>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82"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83" name="直線コネクタ 682"/>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84"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85" name="直線コネクタ 684"/>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86"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87" name="フローチャート: 判断 686"/>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88" name="フローチャート: 判断 687"/>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89" name="フローチャート: 判断 688"/>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90" name="フローチャート: 判断 689"/>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69214</xdr:rowOff>
    </xdr:from>
    <xdr:to>
      <xdr:col>85</xdr:col>
      <xdr:colOff>177800</xdr:colOff>
      <xdr:row>101</xdr:row>
      <xdr:rowOff>170814</xdr:rowOff>
    </xdr:to>
    <xdr:sp macro="" textlink="">
      <xdr:nvSpPr>
        <xdr:cNvPr id="696" name="楕円 695"/>
        <xdr:cNvSpPr/>
      </xdr:nvSpPr>
      <xdr:spPr>
        <a:xfrm>
          <a:off x="162687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155591</xdr:rowOff>
    </xdr:from>
    <xdr:ext cx="405111" cy="259045"/>
    <xdr:sp macro="" textlink="">
      <xdr:nvSpPr>
        <xdr:cNvPr id="697" name="【公民館】&#10;有形固定資産減価償却率該当値テキスト"/>
        <xdr:cNvSpPr txBox="1"/>
      </xdr:nvSpPr>
      <xdr:spPr>
        <a:xfrm>
          <a:off x="16357600" y="1730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109220</xdr:rowOff>
    </xdr:from>
    <xdr:to>
      <xdr:col>81</xdr:col>
      <xdr:colOff>101600</xdr:colOff>
      <xdr:row>102</xdr:row>
      <xdr:rowOff>39370</xdr:rowOff>
    </xdr:to>
    <xdr:sp macro="" textlink="">
      <xdr:nvSpPr>
        <xdr:cNvPr id="698" name="楕円 697"/>
        <xdr:cNvSpPr/>
      </xdr:nvSpPr>
      <xdr:spPr>
        <a:xfrm>
          <a:off x="15430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120014</xdr:rowOff>
    </xdr:from>
    <xdr:to>
      <xdr:col>85</xdr:col>
      <xdr:colOff>127000</xdr:colOff>
      <xdr:row>101</xdr:row>
      <xdr:rowOff>160020</xdr:rowOff>
    </xdr:to>
    <xdr:cxnSp macro="">
      <xdr:nvCxnSpPr>
        <xdr:cNvPr id="699" name="直線コネクタ 698"/>
        <xdr:cNvCxnSpPr/>
      </xdr:nvCxnSpPr>
      <xdr:spPr>
        <a:xfrm flipV="1">
          <a:off x="15481300" y="174364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149225</xdr:rowOff>
    </xdr:from>
    <xdr:to>
      <xdr:col>76</xdr:col>
      <xdr:colOff>165100</xdr:colOff>
      <xdr:row>102</xdr:row>
      <xdr:rowOff>79375</xdr:rowOff>
    </xdr:to>
    <xdr:sp macro="" textlink="">
      <xdr:nvSpPr>
        <xdr:cNvPr id="700" name="楕円 699"/>
        <xdr:cNvSpPr/>
      </xdr:nvSpPr>
      <xdr:spPr>
        <a:xfrm>
          <a:off x="14541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160020</xdr:rowOff>
    </xdr:from>
    <xdr:to>
      <xdr:col>81</xdr:col>
      <xdr:colOff>50800</xdr:colOff>
      <xdr:row>102</xdr:row>
      <xdr:rowOff>28575</xdr:rowOff>
    </xdr:to>
    <xdr:cxnSp macro="">
      <xdr:nvCxnSpPr>
        <xdr:cNvPr id="701" name="直線コネクタ 700"/>
        <xdr:cNvCxnSpPr/>
      </xdr:nvCxnSpPr>
      <xdr:spPr>
        <a:xfrm flipV="1">
          <a:off x="14592300" y="17476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158750</xdr:rowOff>
    </xdr:from>
    <xdr:to>
      <xdr:col>72</xdr:col>
      <xdr:colOff>38100</xdr:colOff>
      <xdr:row>102</xdr:row>
      <xdr:rowOff>88900</xdr:rowOff>
    </xdr:to>
    <xdr:sp macro="" textlink="">
      <xdr:nvSpPr>
        <xdr:cNvPr id="702" name="楕円 701"/>
        <xdr:cNvSpPr/>
      </xdr:nvSpPr>
      <xdr:spPr>
        <a:xfrm>
          <a:off x="1365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28575</xdr:rowOff>
    </xdr:from>
    <xdr:to>
      <xdr:col>76</xdr:col>
      <xdr:colOff>114300</xdr:colOff>
      <xdr:row>102</xdr:row>
      <xdr:rowOff>38100</xdr:rowOff>
    </xdr:to>
    <xdr:cxnSp macro="">
      <xdr:nvCxnSpPr>
        <xdr:cNvPr id="703" name="直線コネクタ 702"/>
        <xdr:cNvCxnSpPr/>
      </xdr:nvCxnSpPr>
      <xdr:spPr>
        <a:xfrm flipV="1">
          <a:off x="13703300" y="17516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04"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05"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06"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55897</xdr:rowOff>
    </xdr:from>
    <xdr:ext cx="405111" cy="259045"/>
    <xdr:sp macro="" textlink="">
      <xdr:nvSpPr>
        <xdr:cNvPr id="707" name="n_1mainValue【公民館】&#10;有形固定資産減価償却率"/>
        <xdr:cNvSpPr txBox="1"/>
      </xdr:nvSpPr>
      <xdr:spPr>
        <a:xfrm>
          <a:off x="15266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95902</xdr:rowOff>
    </xdr:from>
    <xdr:ext cx="405111" cy="259045"/>
    <xdr:sp macro="" textlink="">
      <xdr:nvSpPr>
        <xdr:cNvPr id="708" name="n_2mainValue【公民館】&#10;有形固定資産減価償却率"/>
        <xdr:cNvSpPr txBox="1"/>
      </xdr:nvSpPr>
      <xdr:spPr>
        <a:xfrm>
          <a:off x="143897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105427</xdr:rowOff>
    </xdr:from>
    <xdr:ext cx="405111" cy="259045"/>
    <xdr:sp macro="" textlink="">
      <xdr:nvSpPr>
        <xdr:cNvPr id="709" name="n_3mainValue【公民館】&#10;有形固定資産減価償却率"/>
        <xdr:cNvSpPr txBox="1"/>
      </xdr:nvSpPr>
      <xdr:spPr>
        <a:xfrm>
          <a:off x="13500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0" name="直線コネクタ 7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1" name="テキスト ボックス 7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2" name="直線コネクタ 7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3" name="テキスト ボックス 7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4" name="直線コネクタ 7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5" name="テキスト ボックス 7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6" name="直線コネクタ 7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7" name="テキスト ボックス 7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8" name="直線コネクタ 7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9" name="テキスト ボックス 7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33" name="直線コネクタ 732"/>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34"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35" name="直線コネクタ 734"/>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36"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37" name="直線コネクタ 736"/>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38" name="【公民館】&#10;一人当たり面積平均値テキスト"/>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39" name="フローチャート: 判断 738"/>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40" name="フローチャート: 判断 739"/>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41" name="フローチャート: 判断 740"/>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42" name="フローチャート: 判断 741"/>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748" name="楕円 747"/>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749" name="【公民館】&#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82550</xdr:rowOff>
    </xdr:from>
    <xdr:to>
      <xdr:col>112</xdr:col>
      <xdr:colOff>38100</xdr:colOff>
      <xdr:row>109</xdr:row>
      <xdr:rowOff>12700</xdr:rowOff>
    </xdr:to>
    <xdr:sp macro="" textlink="">
      <xdr:nvSpPr>
        <xdr:cNvPr id="750" name="楕円 749"/>
        <xdr:cNvSpPr/>
      </xdr:nvSpPr>
      <xdr:spPr>
        <a:xfrm>
          <a:off x="2127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133350</xdr:rowOff>
    </xdr:from>
    <xdr:to>
      <xdr:col>116</xdr:col>
      <xdr:colOff>63500</xdr:colOff>
      <xdr:row>108</xdr:row>
      <xdr:rowOff>133350</xdr:rowOff>
    </xdr:to>
    <xdr:cxnSp macro="">
      <xdr:nvCxnSpPr>
        <xdr:cNvPr id="751" name="直線コネクタ 750"/>
        <xdr:cNvCxnSpPr/>
      </xdr:nvCxnSpPr>
      <xdr:spPr>
        <a:xfrm>
          <a:off x="21323300" y="1864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82550</xdr:rowOff>
    </xdr:from>
    <xdr:to>
      <xdr:col>107</xdr:col>
      <xdr:colOff>101600</xdr:colOff>
      <xdr:row>109</xdr:row>
      <xdr:rowOff>12700</xdr:rowOff>
    </xdr:to>
    <xdr:sp macro="" textlink="">
      <xdr:nvSpPr>
        <xdr:cNvPr id="752" name="楕円 751"/>
        <xdr:cNvSpPr/>
      </xdr:nvSpPr>
      <xdr:spPr>
        <a:xfrm>
          <a:off x="2038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133350</xdr:rowOff>
    </xdr:from>
    <xdr:to>
      <xdr:col>111</xdr:col>
      <xdr:colOff>177800</xdr:colOff>
      <xdr:row>108</xdr:row>
      <xdr:rowOff>133350</xdr:rowOff>
    </xdr:to>
    <xdr:cxnSp macro="">
      <xdr:nvCxnSpPr>
        <xdr:cNvPr id="753" name="直線コネクタ 752"/>
        <xdr:cNvCxnSpPr/>
      </xdr:nvCxnSpPr>
      <xdr:spPr>
        <a:xfrm>
          <a:off x="20434300" y="1864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54" name="楕円 753"/>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133350</xdr:rowOff>
    </xdr:to>
    <xdr:cxnSp macro="">
      <xdr:nvCxnSpPr>
        <xdr:cNvPr id="755" name="直線コネクタ 754"/>
        <xdr:cNvCxnSpPr/>
      </xdr:nvCxnSpPr>
      <xdr:spPr>
        <a:xfrm>
          <a:off x="19545300" y="1863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56" name="n_1ave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57"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58"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3827</xdr:rowOff>
    </xdr:from>
    <xdr:ext cx="469744" cy="259045"/>
    <xdr:sp macro="" textlink="">
      <xdr:nvSpPr>
        <xdr:cNvPr id="759" name="n_1mainValue【公民館】&#10;一人当たり面積"/>
        <xdr:cNvSpPr txBox="1"/>
      </xdr:nvSpPr>
      <xdr:spPr>
        <a:xfrm>
          <a:off x="210757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3827</xdr:rowOff>
    </xdr:from>
    <xdr:ext cx="469744" cy="259045"/>
    <xdr:sp macro="" textlink="">
      <xdr:nvSpPr>
        <xdr:cNvPr id="760" name="n_2mainValue【公民館】&#10;一人当たり面積"/>
        <xdr:cNvSpPr txBox="1"/>
      </xdr:nvSpPr>
      <xdr:spPr>
        <a:xfrm>
          <a:off x="20199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61" name="n_3mainValue【公民館】&#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月に「松戸市公共施設等総合管理計画」を、平成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a:t>
          </a:r>
          <a:r>
            <a:rPr kumimoji="1" lang="ja-JP" altLang="ja-JP" sz="1100" b="0">
              <a:solidFill>
                <a:schemeClr val="dk1"/>
              </a:solidFill>
              <a:effectLst/>
              <a:latin typeface="+mn-lt"/>
              <a:ea typeface="+mn-ea"/>
              <a:cs typeface="+mn-cs"/>
            </a:rPr>
            <a:t>松戸市公共施設再編整備基本計画」を策定したところである。その中で、①</a:t>
          </a:r>
          <a:r>
            <a:rPr kumimoji="1" lang="ja-JP" altLang="ja-JP" sz="1100">
              <a:solidFill>
                <a:schemeClr val="dk1"/>
              </a:solidFill>
              <a:effectLst/>
              <a:latin typeface="+mn-lt"/>
              <a:ea typeface="+mn-ea"/>
              <a:cs typeface="+mn-cs"/>
            </a:rPr>
            <a:t>将来的な人口動向に配慮し、公共施設の利便性を高めつつ、公共施設の延床面積の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a:t>
          </a:r>
          <a:r>
            <a:rPr kumimoji="1" lang="ja-JP" altLang="en-US" sz="1100">
              <a:solidFill>
                <a:schemeClr val="dk1"/>
              </a:solidFill>
              <a:effectLst/>
              <a:latin typeface="+mn-lt"/>
              <a:ea typeface="+mn-ea"/>
              <a:cs typeface="+mn-cs"/>
            </a:rPr>
            <a:t>また今後の展開として、各施設の具体的な対策内容、実施時期及び対策費用（コスト）を定めた「個別施設計画（案）」を策定する予定である。これらの各種計画に</a:t>
          </a:r>
          <a:r>
            <a:rPr kumimoji="1" lang="ja-JP" altLang="ja-JP" sz="1100">
              <a:solidFill>
                <a:schemeClr val="dk1"/>
              </a:solidFill>
              <a:effectLst/>
              <a:latin typeface="+mn-lt"/>
              <a:ea typeface="+mn-ea"/>
              <a:cs typeface="+mn-cs"/>
            </a:rPr>
            <a:t>基づき、公共</a:t>
          </a:r>
          <a:r>
            <a:rPr kumimoji="1" lang="ja-JP" altLang="ja-JP" sz="1100" b="0">
              <a:solidFill>
                <a:schemeClr val="dk1"/>
              </a:solidFill>
              <a:effectLst/>
              <a:latin typeface="+mn-lt"/>
              <a:ea typeface="+mn-ea"/>
              <a:cs typeface="+mn-cs"/>
            </a:rPr>
            <a:t>施設の総量の最適化や適正配置を図るとともに、財政的な負担を十分に考慮しながら、各類型について具体的な再編整備を検討していきたい。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19829</xdr:rowOff>
    </xdr:from>
    <xdr:ext cx="405111" cy="259045"/>
    <xdr:sp macro="" textlink="">
      <xdr:nvSpPr>
        <xdr:cNvPr id="62"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135128</xdr:rowOff>
    </xdr:from>
    <xdr:to>
      <xdr:col>15</xdr:col>
      <xdr:colOff>101600</xdr:colOff>
      <xdr:row>38</xdr:row>
      <xdr:rowOff>65278</xdr:rowOff>
    </xdr:to>
    <xdr:sp macro="" textlink="">
      <xdr:nvSpPr>
        <xdr:cNvPr id="63" name="フローチャート: 判断 62"/>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56405</xdr:rowOff>
    </xdr:from>
    <xdr:ext cx="405111" cy="259045"/>
    <xdr:sp macro="" textlink="">
      <xdr:nvSpPr>
        <xdr:cNvPr id="64"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64262</xdr:rowOff>
    </xdr:from>
    <xdr:to>
      <xdr:col>10</xdr:col>
      <xdr:colOff>165100</xdr:colOff>
      <xdr:row>38</xdr:row>
      <xdr:rowOff>165862</xdr:rowOff>
    </xdr:to>
    <xdr:sp macro="" textlink="">
      <xdr:nvSpPr>
        <xdr:cNvPr id="65" name="フローチャート: 判断 64"/>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156989</xdr:rowOff>
    </xdr:from>
    <xdr:ext cx="405111" cy="259045"/>
    <xdr:sp macro="" textlink="">
      <xdr:nvSpPr>
        <xdr:cNvPr id="66"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146558</xdr:rowOff>
    </xdr:from>
    <xdr:to>
      <xdr:col>24</xdr:col>
      <xdr:colOff>114300</xdr:colOff>
      <xdr:row>34</xdr:row>
      <xdr:rowOff>76708</xdr:rowOff>
    </xdr:to>
    <xdr:sp macro="" textlink="">
      <xdr:nvSpPr>
        <xdr:cNvPr id="72" name="楕円 71"/>
        <xdr:cNvSpPr/>
      </xdr:nvSpPr>
      <xdr:spPr>
        <a:xfrm>
          <a:off x="45847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99585</xdr:rowOff>
    </xdr:from>
    <xdr:ext cx="405111" cy="259045"/>
    <xdr:sp macro="" textlink="">
      <xdr:nvSpPr>
        <xdr:cNvPr id="73" name="【図書館】&#10;有形固定資産減価償却率該当値テキスト"/>
        <xdr:cNvSpPr txBox="1"/>
      </xdr:nvSpPr>
      <xdr:spPr>
        <a:xfrm>
          <a:off x="4673600" y="575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41402</xdr:rowOff>
    </xdr:from>
    <xdr:to>
      <xdr:col>20</xdr:col>
      <xdr:colOff>38100</xdr:colOff>
      <xdr:row>34</xdr:row>
      <xdr:rowOff>143002</xdr:rowOff>
    </xdr:to>
    <xdr:sp macro="" textlink="">
      <xdr:nvSpPr>
        <xdr:cNvPr id="74" name="楕円 73"/>
        <xdr:cNvSpPr/>
      </xdr:nvSpPr>
      <xdr:spPr>
        <a:xfrm>
          <a:off x="3746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25908</xdr:rowOff>
    </xdr:from>
    <xdr:to>
      <xdr:col>24</xdr:col>
      <xdr:colOff>63500</xdr:colOff>
      <xdr:row>34</xdr:row>
      <xdr:rowOff>92202</xdr:rowOff>
    </xdr:to>
    <xdr:cxnSp macro="">
      <xdr:nvCxnSpPr>
        <xdr:cNvPr id="75" name="直線コネクタ 74"/>
        <xdr:cNvCxnSpPr/>
      </xdr:nvCxnSpPr>
      <xdr:spPr>
        <a:xfrm flipV="1">
          <a:off x="3797300" y="585520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82550</xdr:rowOff>
    </xdr:from>
    <xdr:to>
      <xdr:col>15</xdr:col>
      <xdr:colOff>101600</xdr:colOff>
      <xdr:row>35</xdr:row>
      <xdr:rowOff>12700</xdr:rowOff>
    </xdr:to>
    <xdr:sp macro="" textlink="">
      <xdr:nvSpPr>
        <xdr:cNvPr id="76" name="楕円 75"/>
        <xdr:cNvSpPr/>
      </xdr:nvSpPr>
      <xdr:spPr>
        <a:xfrm>
          <a:off x="2857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92202</xdr:rowOff>
    </xdr:from>
    <xdr:to>
      <xdr:col>19</xdr:col>
      <xdr:colOff>177800</xdr:colOff>
      <xdr:row>34</xdr:row>
      <xdr:rowOff>133350</xdr:rowOff>
    </xdr:to>
    <xdr:cxnSp macro="">
      <xdr:nvCxnSpPr>
        <xdr:cNvPr id="77" name="直線コネクタ 76"/>
        <xdr:cNvCxnSpPr/>
      </xdr:nvCxnSpPr>
      <xdr:spPr>
        <a:xfrm flipV="1">
          <a:off x="2908300" y="59215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xdr:rowOff>
    </xdr:from>
    <xdr:to>
      <xdr:col>10</xdr:col>
      <xdr:colOff>165100</xdr:colOff>
      <xdr:row>34</xdr:row>
      <xdr:rowOff>117856</xdr:rowOff>
    </xdr:to>
    <xdr:sp macro="" textlink="">
      <xdr:nvSpPr>
        <xdr:cNvPr id="78" name="楕円 77"/>
        <xdr:cNvSpPr/>
      </xdr:nvSpPr>
      <xdr:spPr>
        <a:xfrm>
          <a:off x="1968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67056</xdr:rowOff>
    </xdr:from>
    <xdr:to>
      <xdr:col>15</xdr:col>
      <xdr:colOff>50800</xdr:colOff>
      <xdr:row>34</xdr:row>
      <xdr:rowOff>133350</xdr:rowOff>
    </xdr:to>
    <xdr:cxnSp macro="">
      <xdr:nvCxnSpPr>
        <xdr:cNvPr id="79" name="直線コネクタ 78"/>
        <xdr:cNvCxnSpPr/>
      </xdr:nvCxnSpPr>
      <xdr:spPr>
        <a:xfrm>
          <a:off x="2019300" y="589635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159529</xdr:rowOff>
    </xdr:from>
    <xdr:ext cx="405111" cy="259045"/>
    <xdr:sp macro="" textlink="">
      <xdr:nvSpPr>
        <xdr:cNvPr id="80" name="n_1mainValue【図書館】&#10;有形固定資産減価償却率"/>
        <xdr:cNvSpPr txBox="1"/>
      </xdr:nvSpPr>
      <xdr:spPr>
        <a:xfrm>
          <a:off x="3582044" y="56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29227</xdr:rowOff>
    </xdr:from>
    <xdr:ext cx="405111" cy="259045"/>
    <xdr:sp macro="" textlink="">
      <xdr:nvSpPr>
        <xdr:cNvPr id="81" name="n_2mainValue【図書館】&#10;有形固定資産減価償却率"/>
        <xdr:cNvSpPr txBox="1"/>
      </xdr:nvSpPr>
      <xdr:spPr>
        <a:xfrm>
          <a:off x="2705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134383</xdr:rowOff>
    </xdr:from>
    <xdr:ext cx="405111" cy="259045"/>
    <xdr:sp macro="" textlink="">
      <xdr:nvSpPr>
        <xdr:cNvPr id="82" name="n_3mainValue【図書館】&#10;有形固定資産減価償却率"/>
        <xdr:cNvSpPr txBox="1"/>
      </xdr:nvSpPr>
      <xdr:spPr>
        <a:xfrm>
          <a:off x="1816744"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13" name="フローチャート: 判断 112"/>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74947</xdr:rowOff>
    </xdr:from>
    <xdr:ext cx="469744" cy="259045"/>
    <xdr:sp macro="" textlink="">
      <xdr:nvSpPr>
        <xdr:cNvPr id="114"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116840</xdr:rowOff>
    </xdr:from>
    <xdr:to>
      <xdr:col>41</xdr:col>
      <xdr:colOff>101600</xdr:colOff>
      <xdr:row>39</xdr:row>
      <xdr:rowOff>46990</xdr:rowOff>
    </xdr:to>
    <xdr:sp macro="" textlink="">
      <xdr:nvSpPr>
        <xdr:cNvPr id="115" name="フローチャート: 判断 114"/>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63517</xdr:rowOff>
    </xdr:from>
    <xdr:ext cx="469744" cy="259045"/>
    <xdr:sp macro="" textlink="">
      <xdr:nvSpPr>
        <xdr:cNvPr id="116"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2" name="楕円 121"/>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23"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4" name="楕円 123"/>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25" name="直線コネクタ 124"/>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6" name="楕円 125"/>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27" name="直線コネクタ 126"/>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28" name="楕円 127"/>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144780</xdr:rowOff>
    </xdr:to>
    <xdr:cxnSp macro="">
      <xdr:nvCxnSpPr>
        <xdr:cNvPr id="129" name="直線コネクタ 128"/>
        <xdr:cNvCxnSpPr/>
      </xdr:nvCxnSpPr>
      <xdr:spPr>
        <a:xfrm flipV="1">
          <a:off x="7861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140987</xdr:rowOff>
    </xdr:from>
    <xdr:ext cx="469744" cy="259045"/>
    <xdr:sp macro="" textlink="">
      <xdr:nvSpPr>
        <xdr:cNvPr id="130"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31"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32"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65"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27305</xdr:rowOff>
    </xdr:from>
    <xdr:to>
      <xdr:col>15</xdr:col>
      <xdr:colOff>101600</xdr:colOff>
      <xdr:row>60</xdr:row>
      <xdr:rowOff>128905</xdr:rowOff>
    </xdr:to>
    <xdr:sp macro="" textlink="">
      <xdr:nvSpPr>
        <xdr:cNvPr id="166" name="フローチャート: 判断 165"/>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120032</xdr:rowOff>
    </xdr:from>
    <xdr:ext cx="405111" cy="259045"/>
    <xdr:sp macro="" textlink="">
      <xdr:nvSpPr>
        <xdr:cNvPr id="167"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19685</xdr:rowOff>
    </xdr:from>
    <xdr:to>
      <xdr:col>10</xdr:col>
      <xdr:colOff>165100</xdr:colOff>
      <xdr:row>60</xdr:row>
      <xdr:rowOff>121285</xdr:rowOff>
    </xdr:to>
    <xdr:sp macro="" textlink="">
      <xdr:nvSpPr>
        <xdr:cNvPr id="168" name="フローチャート: 判断 167"/>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112412</xdr:rowOff>
    </xdr:from>
    <xdr:ext cx="405111" cy="259045"/>
    <xdr:sp macro="" textlink="">
      <xdr:nvSpPr>
        <xdr:cNvPr id="169"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75" name="楕円 174"/>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76" name="【体育館・プー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77" name="楕円 176"/>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41910</xdr:rowOff>
    </xdr:from>
    <xdr:to>
      <xdr:col>24</xdr:col>
      <xdr:colOff>63500</xdr:colOff>
      <xdr:row>58</xdr:row>
      <xdr:rowOff>106680</xdr:rowOff>
    </xdr:to>
    <xdr:cxnSp macro="">
      <xdr:nvCxnSpPr>
        <xdr:cNvPr id="178" name="直線コネクタ 177"/>
        <xdr:cNvCxnSpPr/>
      </xdr:nvCxnSpPr>
      <xdr:spPr>
        <a:xfrm flipV="1">
          <a:off x="3797300" y="99860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79" name="楕円 178"/>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148590</xdr:rowOff>
    </xdr:to>
    <xdr:cxnSp macro="">
      <xdr:nvCxnSpPr>
        <xdr:cNvPr id="180" name="直線コネクタ 179"/>
        <xdr:cNvCxnSpPr/>
      </xdr:nvCxnSpPr>
      <xdr:spPr>
        <a:xfrm flipV="1">
          <a:off x="2908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81" name="楕円 180"/>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89535</xdr:rowOff>
    </xdr:to>
    <xdr:cxnSp macro="">
      <xdr:nvCxnSpPr>
        <xdr:cNvPr id="182" name="直線コネクタ 181"/>
        <xdr:cNvCxnSpPr/>
      </xdr:nvCxnSpPr>
      <xdr:spPr>
        <a:xfrm flipV="1">
          <a:off x="2019300" y="1009269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2557</xdr:rowOff>
    </xdr:from>
    <xdr:ext cx="405111" cy="259045"/>
    <xdr:sp macro="" textlink="">
      <xdr:nvSpPr>
        <xdr:cNvPr id="183" name="n_1mainValue【体育館・プール】&#10;有形固定資産減価償却率"/>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84"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5"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15"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216" name="フローチャート: 判断 21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217"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148082</xdr:rowOff>
    </xdr:from>
    <xdr:to>
      <xdr:col>41</xdr:col>
      <xdr:colOff>101600</xdr:colOff>
      <xdr:row>62</xdr:row>
      <xdr:rowOff>78232</xdr:rowOff>
    </xdr:to>
    <xdr:sp macro="" textlink="">
      <xdr:nvSpPr>
        <xdr:cNvPr id="218" name="フローチャート: 判断 217"/>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94759</xdr:rowOff>
    </xdr:from>
    <xdr:ext cx="469744" cy="259045"/>
    <xdr:sp macro="" textlink="">
      <xdr:nvSpPr>
        <xdr:cNvPr id="219"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xdr:rowOff>
    </xdr:from>
    <xdr:to>
      <xdr:col>55</xdr:col>
      <xdr:colOff>50800</xdr:colOff>
      <xdr:row>62</xdr:row>
      <xdr:rowOff>110236</xdr:rowOff>
    </xdr:to>
    <xdr:sp macro="" textlink="">
      <xdr:nvSpPr>
        <xdr:cNvPr id="225" name="楕円 224"/>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158513</xdr:rowOff>
    </xdr:from>
    <xdr:ext cx="469744" cy="259045"/>
    <xdr:sp macro="" textlink="">
      <xdr:nvSpPr>
        <xdr:cNvPr id="226" name="【体育館・プール】&#10;一人当たり面積該当値テキスト"/>
        <xdr:cNvSpPr txBox="1"/>
      </xdr:nvSpPr>
      <xdr:spPr>
        <a:xfrm>
          <a:off x="10515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27" name="楕円 226"/>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146304</xdr:rowOff>
    </xdr:to>
    <xdr:cxnSp macro="">
      <xdr:nvCxnSpPr>
        <xdr:cNvPr id="228" name="直線コネクタ 227"/>
        <xdr:cNvCxnSpPr/>
      </xdr:nvCxnSpPr>
      <xdr:spPr>
        <a:xfrm flipV="1">
          <a:off x="9639300" y="106893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29" name="楕円 228"/>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146304</xdr:rowOff>
    </xdr:to>
    <xdr:cxnSp macro="">
      <xdr:nvCxnSpPr>
        <xdr:cNvPr id="230" name="直線コネクタ 229"/>
        <xdr:cNvCxnSpPr/>
      </xdr:nvCxnSpPr>
      <xdr:spPr>
        <a:xfrm>
          <a:off x="8750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1" name="楕円 230"/>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146304</xdr:rowOff>
    </xdr:to>
    <xdr:cxnSp macro="">
      <xdr:nvCxnSpPr>
        <xdr:cNvPr id="232" name="直線コネクタ 231"/>
        <xdr:cNvCxnSpPr/>
      </xdr:nvCxnSpPr>
      <xdr:spPr>
        <a:xfrm>
          <a:off x="7861300" y="10767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233"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34"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35" name="n_3mainValue【体育館・プール】&#10;一人当たり面積"/>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64"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20972</xdr:rowOff>
    </xdr:from>
    <xdr:ext cx="405111" cy="259045"/>
    <xdr:sp macro="" textlink="">
      <xdr:nvSpPr>
        <xdr:cNvPr id="267"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128270</xdr:rowOff>
    </xdr:from>
    <xdr:to>
      <xdr:col>15</xdr:col>
      <xdr:colOff>101600</xdr:colOff>
      <xdr:row>81</xdr:row>
      <xdr:rowOff>58420</xdr:rowOff>
    </xdr:to>
    <xdr:sp macro="" textlink="">
      <xdr:nvSpPr>
        <xdr:cNvPr id="268" name="フローチャート: 判断 267"/>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15875</xdr:rowOff>
    </xdr:from>
    <xdr:to>
      <xdr:col>10</xdr:col>
      <xdr:colOff>165100</xdr:colOff>
      <xdr:row>81</xdr:row>
      <xdr:rowOff>117475</xdr:rowOff>
    </xdr:to>
    <xdr:sp macro="" textlink="">
      <xdr:nvSpPr>
        <xdr:cNvPr id="270" name="フローチャート: 判断 269"/>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108602</xdr:rowOff>
    </xdr:from>
    <xdr:ext cx="405111" cy="259045"/>
    <xdr:sp macro="" textlink="">
      <xdr:nvSpPr>
        <xdr:cNvPr id="271"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109220</xdr:rowOff>
    </xdr:from>
    <xdr:to>
      <xdr:col>24</xdr:col>
      <xdr:colOff>114300</xdr:colOff>
      <xdr:row>80</xdr:row>
      <xdr:rowOff>39370</xdr:rowOff>
    </xdr:to>
    <xdr:sp macro="" textlink="">
      <xdr:nvSpPr>
        <xdr:cNvPr id="277" name="楕円 276"/>
        <xdr:cNvSpPr/>
      </xdr:nvSpPr>
      <xdr:spPr>
        <a:xfrm>
          <a:off x="4584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132097</xdr:rowOff>
    </xdr:from>
    <xdr:ext cx="405111" cy="259045"/>
    <xdr:sp macro="" textlink="">
      <xdr:nvSpPr>
        <xdr:cNvPr id="278" name="【福祉施設】&#10;有形固定資産減価償却率該当値テキスト"/>
        <xdr:cNvSpPr txBox="1"/>
      </xdr:nvSpPr>
      <xdr:spPr>
        <a:xfrm>
          <a:off x="4673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79" name="楕円 278"/>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160020</xdr:rowOff>
    </xdr:from>
    <xdr:to>
      <xdr:col>24</xdr:col>
      <xdr:colOff>63500</xdr:colOff>
      <xdr:row>80</xdr:row>
      <xdr:rowOff>11430</xdr:rowOff>
    </xdr:to>
    <xdr:cxnSp macro="">
      <xdr:nvCxnSpPr>
        <xdr:cNvPr id="280" name="直線コネクタ 279"/>
        <xdr:cNvCxnSpPr/>
      </xdr:nvCxnSpPr>
      <xdr:spPr>
        <a:xfrm flipV="1">
          <a:off x="3797300" y="13704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macro="" textlink="">
      <xdr:nvSpPr>
        <xdr:cNvPr id="281" name="楕円 280"/>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80</xdr:row>
      <xdr:rowOff>11430</xdr:rowOff>
    </xdr:to>
    <xdr:cxnSp macro="">
      <xdr:nvCxnSpPr>
        <xdr:cNvPr id="282" name="直線コネクタ 281"/>
        <xdr:cNvCxnSpPr/>
      </xdr:nvCxnSpPr>
      <xdr:spPr>
        <a:xfrm>
          <a:off x="2908300" y="135636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83" name="楕円 282"/>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19050</xdr:rowOff>
    </xdr:from>
    <xdr:to>
      <xdr:col>15</xdr:col>
      <xdr:colOff>50800</xdr:colOff>
      <xdr:row>80</xdr:row>
      <xdr:rowOff>49530</xdr:rowOff>
    </xdr:to>
    <xdr:cxnSp macro="">
      <xdr:nvCxnSpPr>
        <xdr:cNvPr id="284" name="直線コネクタ 283"/>
        <xdr:cNvCxnSpPr/>
      </xdr:nvCxnSpPr>
      <xdr:spPr>
        <a:xfrm flipV="1">
          <a:off x="2019300" y="135636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78757</xdr:rowOff>
    </xdr:from>
    <xdr:ext cx="405111" cy="259045"/>
    <xdr:sp macro="" textlink="">
      <xdr:nvSpPr>
        <xdr:cNvPr id="285" name="n_1mainValue【福祉施設】&#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macro="" textlink="">
      <xdr:nvSpPr>
        <xdr:cNvPr id="286" name="n_2mainValue【福祉施設】&#10;有形固定資産減価償却率"/>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87"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99077</xdr:rowOff>
    </xdr:from>
    <xdr:ext cx="469744" cy="259045"/>
    <xdr:sp macro="" textlink="">
      <xdr:nvSpPr>
        <xdr:cNvPr id="319"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320" name="フローチャート: 判断 319"/>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321"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120650</xdr:rowOff>
    </xdr:from>
    <xdr:to>
      <xdr:col>41</xdr:col>
      <xdr:colOff>101600</xdr:colOff>
      <xdr:row>84</xdr:row>
      <xdr:rowOff>50800</xdr:rowOff>
    </xdr:to>
    <xdr:sp macro="" textlink="">
      <xdr:nvSpPr>
        <xdr:cNvPr id="322" name="フローチャート: 判断 321"/>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67327</xdr:rowOff>
    </xdr:from>
    <xdr:ext cx="469744" cy="259045"/>
    <xdr:sp macro="" textlink="">
      <xdr:nvSpPr>
        <xdr:cNvPr id="323"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29" name="楕円 32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30"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1" name="楕円 330"/>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88900</xdr:rowOff>
    </xdr:to>
    <xdr:cxnSp macro="">
      <xdr:nvCxnSpPr>
        <xdr:cNvPr id="332" name="直線コネクタ 331"/>
        <xdr:cNvCxnSpPr/>
      </xdr:nvCxnSpPr>
      <xdr:spPr>
        <a:xfrm>
          <a:off x="9639300" y="1447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33" name="楕円 332"/>
        <xdr:cNvSpPr/>
      </xdr:nvSpPr>
      <xdr:spPr>
        <a:xfrm>
          <a:off x="8699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86</xdr:row>
      <xdr:rowOff>25400</xdr:rowOff>
    </xdr:to>
    <xdr:cxnSp macro="">
      <xdr:nvCxnSpPr>
        <xdr:cNvPr id="334" name="直線コネクタ 333"/>
        <xdr:cNvCxnSpPr/>
      </xdr:nvCxnSpPr>
      <xdr:spPr>
        <a:xfrm flipV="1">
          <a:off x="8750300" y="1447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35" name="楕円 334"/>
        <xdr:cNvSpPr/>
      </xdr:nvSpPr>
      <xdr:spPr>
        <a:xfrm>
          <a:off x="7810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25400</xdr:rowOff>
    </xdr:to>
    <xdr:cxnSp macro="">
      <xdr:nvCxnSpPr>
        <xdr:cNvPr id="336" name="直線コネクタ 335"/>
        <xdr:cNvCxnSpPr/>
      </xdr:nvCxnSpPr>
      <xdr:spPr>
        <a:xfrm>
          <a:off x="7861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118127</xdr:rowOff>
    </xdr:from>
    <xdr:ext cx="469744" cy="259045"/>
    <xdr:sp macro="" textlink="">
      <xdr:nvSpPr>
        <xdr:cNvPr id="337"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38" name="n_2mainValue【福祉施設】&#10;一人当たり面積"/>
        <xdr:cNvSpPr txBox="1"/>
      </xdr:nvSpPr>
      <xdr:spPr>
        <a:xfrm>
          <a:off x="8515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39" name="n_3mainValue【福祉施設】&#10;一人当たり面積"/>
        <xdr:cNvSpPr txBox="1"/>
      </xdr:nvSpPr>
      <xdr:spPr>
        <a:xfrm>
          <a:off x="7626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34307</xdr:rowOff>
    </xdr:from>
    <xdr:ext cx="405111" cy="259045"/>
    <xdr:sp macro="" textlink="">
      <xdr:nvSpPr>
        <xdr:cNvPr id="372"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84455</xdr:rowOff>
    </xdr:from>
    <xdr:to>
      <xdr:col>15</xdr:col>
      <xdr:colOff>101600</xdr:colOff>
      <xdr:row>105</xdr:row>
      <xdr:rowOff>14605</xdr:rowOff>
    </xdr:to>
    <xdr:sp macro="" textlink="">
      <xdr:nvSpPr>
        <xdr:cNvPr id="373" name="フローチャート: 判断 372"/>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31132</xdr:rowOff>
    </xdr:from>
    <xdr:ext cx="405111" cy="259045"/>
    <xdr:sp macro="" textlink="">
      <xdr:nvSpPr>
        <xdr:cNvPr id="374"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29211</xdr:rowOff>
    </xdr:from>
    <xdr:to>
      <xdr:col>10</xdr:col>
      <xdr:colOff>165100</xdr:colOff>
      <xdr:row>105</xdr:row>
      <xdr:rowOff>130811</xdr:rowOff>
    </xdr:to>
    <xdr:sp macro="" textlink="">
      <xdr:nvSpPr>
        <xdr:cNvPr id="375" name="フローチャート: 判断 37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121938</xdr:rowOff>
    </xdr:from>
    <xdr:ext cx="405111" cy="259045"/>
    <xdr:sp macro="" textlink="">
      <xdr:nvSpPr>
        <xdr:cNvPr id="376"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82" name="楕円 381"/>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383" name="【市民会館】&#10;有形固定資産減価償却率該当値テキスト"/>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107314</xdr:rowOff>
    </xdr:from>
    <xdr:to>
      <xdr:col>20</xdr:col>
      <xdr:colOff>38100</xdr:colOff>
      <xdr:row>105</xdr:row>
      <xdr:rowOff>37464</xdr:rowOff>
    </xdr:to>
    <xdr:sp macro="" textlink="">
      <xdr:nvSpPr>
        <xdr:cNvPr id="384" name="楕円 383"/>
        <xdr:cNvSpPr/>
      </xdr:nvSpPr>
      <xdr:spPr>
        <a:xfrm>
          <a:off x="3746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158114</xdr:rowOff>
    </xdr:to>
    <xdr:cxnSp macro="">
      <xdr:nvCxnSpPr>
        <xdr:cNvPr id="385" name="直線コネクタ 384"/>
        <xdr:cNvCxnSpPr/>
      </xdr:nvCxnSpPr>
      <xdr:spPr>
        <a:xfrm flipV="1">
          <a:off x="3797300" y="179298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109220</xdr:rowOff>
    </xdr:from>
    <xdr:to>
      <xdr:col>15</xdr:col>
      <xdr:colOff>101600</xdr:colOff>
      <xdr:row>105</xdr:row>
      <xdr:rowOff>39370</xdr:rowOff>
    </xdr:to>
    <xdr:sp macro="" textlink="">
      <xdr:nvSpPr>
        <xdr:cNvPr id="386" name="楕円 385"/>
        <xdr:cNvSpPr/>
      </xdr:nvSpPr>
      <xdr:spPr>
        <a:xfrm>
          <a:off x="2857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158114</xdr:rowOff>
    </xdr:from>
    <xdr:to>
      <xdr:col>19</xdr:col>
      <xdr:colOff>177800</xdr:colOff>
      <xdr:row>104</xdr:row>
      <xdr:rowOff>160020</xdr:rowOff>
    </xdr:to>
    <xdr:cxnSp macro="">
      <xdr:nvCxnSpPr>
        <xdr:cNvPr id="387" name="直線コネクタ 386"/>
        <xdr:cNvCxnSpPr/>
      </xdr:nvCxnSpPr>
      <xdr:spPr>
        <a:xfrm flipV="1">
          <a:off x="2908300" y="17988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8" name="楕円 387"/>
        <xdr:cNvSpPr/>
      </xdr:nvSpPr>
      <xdr:spPr>
        <a:xfrm>
          <a:off x="1968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160020</xdr:rowOff>
    </xdr:from>
    <xdr:to>
      <xdr:col>15</xdr:col>
      <xdr:colOff>50800</xdr:colOff>
      <xdr:row>105</xdr:row>
      <xdr:rowOff>17145</xdr:rowOff>
    </xdr:to>
    <xdr:cxnSp macro="">
      <xdr:nvCxnSpPr>
        <xdr:cNvPr id="389" name="直線コネクタ 388"/>
        <xdr:cNvCxnSpPr/>
      </xdr:nvCxnSpPr>
      <xdr:spPr>
        <a:xfrm flipV="1">
          <a:off x="2019300" y="17990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53991</xdr:rowOff>
    </xdr:from>
    <xdr:ext cx="405111" cy="259045"/>
    <xdr:sp macro="" textlink="">
      <xdr:nvSpPr>
        <xdr:cNvPr id="390" name="n_1mainValue【市民会館】&#10;有形固定資産減価償却率"/>
        <xdr:cNvSpPr txBox="1"/>
      </xdr:nvSpPr>
      <xdr:spPr>
        <a:xfrm>
          <a:off x="35820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30497</xdr:rowOff>
    </xdr:from>
    <xdr:ext cx="405111" cy="259045"/>
    <xdr:sp macro="" textlink="">
      <xdr:nvSpPr>
        <xdr:cNvPr id="391" name="n_2mainValue【市民会館】&#10;有形固定資産減価償却率"/>
        <xdr:cNvSpPr txBox="1"/>
      </xdr:nvSpPr>
      <xdr:spPr>
        <a:xfrm>
          <a:off x="2705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2" name="n_3mainValue【市民会館】&#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424"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425" name="フローチャート: 判断 424"/>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426"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78739</xdr:rowOff>
    </xdr:from>
    <xdr:to>
      <xdr:col>41</xdr:col>
      <xdr:colOff>101600</xdr:colOff>
      <xdr:row>107</xdr:row>
      <xdr:rowOff>8889</xdr:rowOff>
    </xdr:to>
    <xdr:sp macro="" textlink="">
      <xdr:nvSpPr>
        <xdr:cNvPr id="427" name="フローチャート: 判断 426"/>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25416</xdr:rowOff>
    </xdr:from>
    <xdr:ext cx="469744" cy="259045"/>
    <xdr:sp macro="" textlink="">
      <xdr:nvSpPr>
        <xdr:cNvPr id="42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34" name="楕円 433"/>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35"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436" name="楕円 435"/>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95250</xdr:rowOff>
    </xdr:to>
    <xdr:cxnSp macro="">
      <xdr:nvCxnSpPr>
        <xdr:cNvPr id="437" name="直線コネクタ 436"/>
        <xdr:cNvCxnSpPr/>
      </xdr:nvCxnSpPr>
      <xdr:spPr>
        <a:xfrm flipV="1">
          <a:off x="9639300" y="18067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38" name="楕円 437"/>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95250</xdr:rowOff>
    </xdr:to>
    <xdr:cxnSp macro="">
      <xdr:nvCxnSpPr>
        <xdr:cNvPr id="439" name="直線コネクタ 438"/>
        <xdr:cNvCxnSpPr/>
      </xdr:nvCxnSpPr>
      <xdr:spPr>
        <a:xfrm>
          <a:off x="8750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440" name="楕円 439"/>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107</xdr:row>
      <xdr:rowOff>26670</xdr:rowOff>
    </xdr:to>
    <xdr:cxnSp macro="">
      <xdr:nvCxnSpPr>
        <xdr:cNvPr id="441" name="直線コネクタ 440"/>
        <xdr:cNvCxnSpPr/>
      </xdr:nvCxnSpPr>
      <xdr:spPr>
        <a:xfrm flipV="1">
          <a:off x="7861300" y="18059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42"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43" name="n_2mainValue【市民会館】&#10;一人当たり面積"/>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444"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74"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15257</xdr:rowOff>
    </xdr:from>
    <xdr:ext cx="405111" cy="259045"/>
    <xdr:sp macro="" textlink="">
      <xdr:nvSpPr>
        <xdr:cNvPr id="477"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78" name="フローチャート: 判断 477"/>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62882</xdr:rowOff>
    </xdr:from>
    <xdr:ext cx="405111" cy="259045"/>
    <xdr:sp macro="" textlink="">
      <xdr:nvSpPr>
        <xdr:cNvPr id="479"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71120</xdr:rowOff>
    </xdr:from>
    <xdr:to>
      <xdr:col>72</xdr:col>
      <xdr:colOff>38100</xdr:colOff>
      <xdr:row>37</xdr:row>
      <xdr:rowOff>1270</xdr:rowOff>
    </xdr:to>
    <xdr:sp macro="" textlink="">
      <xdr:nvSpPr>
        <xdr:cNvPr id="480" name="フローチャート: 判断 479"/>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163847</xdr:rowOff>
    </xdr:from>
    <xdr:ext cx="405111" cy="259045"/>
    <xdr:sp macro="" textlink="">
      <xdr:nvSpPr>
        <xdr:cNvPr id="481" name="n_3aveValue【一般廃棄物処理施設】&#10;有形固定資産減価償却率"/>
        <xdr:cNvSpPr txBox="1"/>
      </xdr:nvSpPr>
      <xdr:spPr>
        <a:xfrm>
          <a:off x="13500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50165</xdr:rowOff>
    </xdr:from>
    <xdr:to>
      <xdr:col>85</xdr:col>
      <xdr:colOff>177800</xdr:colOff>
      <xdr:row>34</xdr:row>
      <xdr:rowOff>151765</xdr:rowOff>
    </xdr:to>
    <xdr:sp macro="" textlink="">
      <xdr:nvSpPr>
        <xdr:cNvPr id="487" name="楕円 486"/>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73042</xdr:rowOff>
    </xdr:from>
    <xdr:ext cx="405111" cy="259045"/>
    <xdr:sp macro="" textlink="">
      <xdr:nvSpPr>
        <xdr:cNvPr id="488" name="【一般廃棄物処理施設】&#10;有形固定資産減価償却率該当値テキスト"/>
        <xdr:cNvSpPr txBox="1"/>
      </xdr:nvSpPr>
      <xdr:spPr>
        <a:xfrm>
          <a:off x="16357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57785</xdr:rowOff>
    </xdr:from>
    <xdr:to>
      <xdr:col>81</xdr:col>
      <xdr:colOff>101600</xdr:colOff>
      <xdr:row>34</xdr:row>
      <xdr:rowOff>159385</xdr:rowOff>
    </xdr:to>
    <xdr:sp macro="" textlink="">
      <xdr:nvSpPr>
        <xdr:cNvPr id="489" name="楕円 488"/>
        <xdr:cNvSpPr/>
      </xdr:nvSpPr>
      <xdr:spPr>
        <a:xfrm>
          <a:off x="15430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100965</xdr:rowOff>
    </xdr:from>
    <xdr:to>
      <xdr:col>85</xdr:col>
      <xdr:colOff>127000</xdr:colOff>
      <xdr:row>34</xdr:row>
      <xdr:rowOff>108585</xdr:rowOff>
    </xdr:to>
    <xdr:cxnSp macro="">
      <xdr:nvCxnSpPr>
        <xdr:cNvPr id="490" name="直線コネクタ 489"/>
        <xdr:cNvCxnSpPr/>
      </xdr:nvCxnSpPr>
      <xdr:spPr>
        <a:xfrm flipV="1">
          <a:off x="15481300" y="59302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73025</xdr:rowOff>
    </xdr:from>
    <xdr:to>
      <xdr:col>76</xdr:col>
      <xdr:colOff>165100</xdr:colOff>
      <xdr:row>35</xdr:row>
      <xdr:rowOff>3175</xdr:rowOff>
    </xdr:to>
    <xdr:sp macro="" textlink="">
      <xdr:nvSpPr>
        <xdr:cNvPr id="491" name="楕円 490"/>
        <xdr:cNvSpPr/>
      </xdr:nvSpPr>
      <xdr:spPr>
        <a:xfrm>
          <a:off x="14541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108585</xdr:rowOff>
    </xdr:from>
    <xdr:to>
      <xdr:col>81</xdr:col>
      <xdr:colOff>50800</xdr:colOff>
      <xdr:row>34</xdr:row>
      <xdr:rowOff>123825</xdr:rowOff>
    </xdr:to>
    <xdr:cxnSp macro="">
      <xdr:nvCxnSpPr>
        <xdr:cNvPr id="492" name="直線コネクタ 491"/>
        <xdr:cNvCxnSpPr/>
      </xdr:nvCxnSpPr>
      <xdr:spPr>
        <a:xfrm flipV="1">
          <a:off x="14592300" y="5937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93" name="楕円 492"/>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123825</xdr:rowOff>
    </xdr:from>
    <xdr:to>
      <xdr:col>76</xdr:col>
      <xdr:colOff>114300</xdr:colOff>
      <xdr:row>35</xdr:row>
      <xdr:rowOff>5715</xdr:rowOff>
    </xdr:to>
    <xdr:cxnSp macro="">
      <xdr:nvCxnSpPr>
        <xdr:cNvPr id="494" name="直線コネクタ 493"/>
        <xdr:cNvCxnSpPr/>
      </xdr:nvCxnSpPr>
      <xdr:spPr>
        <a:xfrm flipV="1">
          <a:off x="13703300" y="59531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4462</xdr:rowOff>
    </xdr:from>
    <xdr:ext cx="405111" cy="259045"/>
    <xdr:sp macro="" textlink="">
      <xdr:nvSpPr>
        <xdr:cNvPr id="495" name="n_1mainValue【一般廃棄物処理施設】&#10;有形固定資産減価償却率"/>
        <xdr:cNvSpPr txBox="1"/>
      </xdr:nvSpPr>
      <xdr:spPr>
        <a:xfrm>
          <a:off x="152660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19702</xdr:rowOff>
    </xdr:from>
    <xdr:ext cx="405111" cy="259045"/>
    <xdr:sp macro="" textlink="">
      <xdr:nvSpPr>
        <xdr:cNvPr id="496" name="n_2mainValue【一般廃棄物処理施設】&#10;有形固定資産減価償却率"/>
        <xdr:cNvSpPr txBox="1"/>
      </xdr:nvSpPr>
      <xdr:spPr>
        <a:xfrm>
          <a:off x="143897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97" name="n_3mainValue【一般廃棄物処理施設】&#10;有形固定資産減価償却率"/>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526"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136041</xdr:rowOff>
    </xdr:from>
    <xdr:ext cx="534377" cy="259045"/>
    <xdr:sp macro="" textlink="">
      <xdr:nvSpPr>
        <xdr:cNvPr id="529" name="n_1aveValue【一般廃棄物処理施設】&#10;一人当たり有形固定資産（償却資産）額"/>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41356</xdr:rowOff>
    </xdr:from>
    <xdr:to>
      <xdr:col>107</xdr:col>
      <xdr:colOff>101600</xdr:colOff>
      <xdr:row>39</xdr:row>
      <xdr:rowOff>142956</xdr:rowOff>
    </xdr:to>
    <xdr:sp macro="" textlink="">
      <xdr:nvSpPr>
        <xdr:cNvPr id="530" name="フローチャート: 判断 529"/>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134083</xdr:rowOff>
    </xdr:from>
    <xdr:ext cx="534377" cy="259045"/>
    <xdr:sp macro="" textlink="">
      <xdr:nvSpPr>
        <xdr:cNvPr id="531" name="n_2aveValue【一般廃棄物処理施設】&#10;一人当たり有形固定資産（償却資産）額"/>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159733</xdr:rowOff>
    </xdr:from>
    <xdr:to>
      <xdr:col>102</xdr:col>
      <xdr:colOff>165100</xdr:colOff>
      <xdr:row>40</xdr:row>
      <xdr:rowOff>89883</xdr:rowOff>
    </xdr:to>
    <xdr:sp macro="" textlink="">
      <xdr:nvSpPr>
        <xdr:cNvPr id="532" name="フローチャート: 判断 531"/>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81010</xdr:rowOff>
    </xdr:from>
    <xdr:ext cx="534377" cy="259045"/>
    <xdr:sp macro="" textlink="">
      <xdr:nvSpPr>
        <xdr:cNvPr id="533" name="n_3aveValue【一般廃棄物処理施設】&#10;一人当たり有形固定資産（償却資産）額"/>
        <xdr:cNvSpPr txBox="1"/>
      </xdr:nvSpPr>
      <xdr:spPr>
        <a:xfrm>
          <a:off x="19278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95107</xdr:rowOff>
    </xdr:from>
    <xdr:to>
      <xdr:col>116</xdr:col>
      <xdr:colOff>114300</xdr:colOff>
      <xdr:row>39</xdr:row>
      <xdr:rowOff>25257</xdr:rowOff>
    </xdr:to>
    <xdr:sp macro="" textlink="">
      <xdr:nvSpPr>
        <xdr:cNvPr id="539" name="楕円 538"/>
        <xdr:cNvSpPr/>
      </xdr:nvSpPr>
      <xdr:spPr>
        <a:xfrm>
          <a:off x="22110700" y="66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117985</xdr:rowOff>
    </xdr:from>
    <xdr:ext cx="534377" cy="259045"/>
    <xdr:sp macro="" textlink="">
      <xdr:nvSpPr>
        <xdr:cNvPr id="540" name="【一般廃棄物処理施設】&#10;一人当たり有形固定資産（償却資産）額該当値テキスト"/>
        <xdr:cNvSpPr txBox="1"/>
      </xdr:nvSpPr>
      <xdr:spPr>
        <a:xfrm>
          <a:off x="22199600" y="64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93028</xdr:rowOff>
    </xdr:from>
    <xdr:to>
      <xdr:col>112</xdr:col>
      <xdr:colOff>38100</xdr:colOff>
      <xdr:row>39</xdr:row>
      <xdr:rowOff>23178</xdr:rowOff>
    </xdr:to>
    <xdr:sp macro="" textlink="">
      <xdr:nvSpPr>
        <xdr:cNvPr id="541" name="楕円 540"/>
        <xdr:cNvSpPr/>
      </xdr:nvSpPr>
      <xdr:spPr>
        <a:xfrm>
          <a:off x="21272500" y="6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143828</xdr:rowOff>
    </xdr:from>
    <xdr:to>
      <xdr:col>116</xdr:col>
      <xdr:colOff>63500</xdr:colOff>
      <xdr:row>38</xdr:row>
      <xdr:rowOff>145907</xdr:rowOff>
    </xdr:to>
    <xdr:cxnSp macro="">
      <xdr:nvCxnSpPr>
        <xdr:cNvPr id="542" name="直線コネクタ 541"/>
        <xdr:cNvCxnSpPr/>
      </xdr:nvCxnSpPr>
      <xdr:spPr>
        <a:xfrm>
          <a:off x="21323300" y="6658928"/>
          <a:ext cx="8382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89477</xdr:rowOff>
    </xdr:from>
    <xdr:to>
      <xdr:col>107</xdr:col>
      <xdr:colOff>101600</xdr:colOff>
      <xdr:row>39</xdr:row>
      <xdr:rowOff>19627</xdr:rowOff>
    </xdr:to>
    <xdr:sp macro="" textlink="">
      <xdr:nvSpPr>
        <xdr:cNvPr id="543" name="楕円 542"/>
        <xdr:cNvSpPr/>
      </xdr:nvSpPr>
      <xdr:spPr>
        <a:xfrm>
          <a:off x="20383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140277</xdr:rowOff>
    </xdr:from>
    <xdr:to>
      <xdr:col>111</xdr:col>
      <xdr:colOff>177800</xdr:colOff>
      <xdr:row>38</xdr:row>
      <xdr:rowOff>143828</xdr:rowOff>
    </xdr:to>
    <xdr:cxnSp macro="">
      <xdr:nvCxnSpPr>
        <xdr:cNvPr id="544" name="直線コネクタ 543"/>
        <xdr:cNvCxnSpPr/>
      </xdr:nvCxnSpPr>
      <xdr:spPr>
        <a:xfrm>
          <a:off x="20434300" y="6655377"/>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97630</xdr:rowOff>
    </xdr:from>
    <xdr:to>
      <xdr:col>102</xdr:col>
      <xdr:colOff>165100</xdr:colOff>
      <xdr:row>39</xdr:row>
      <xdr:rowOff>27780</xdr:rowOff>
    </xdr:to>
    <xdr:sp macro="" textlink="">
      <xdr:nvSpPr>
        <xdr:cNvPr id="545" name="楕円 544"/>
        <xdr:cNvSpPr/>
      </xdr:nvSpPr>
      <xdr:spPr>
        <a:xfrm>
          <a:off x="19494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140277</xdr:rowOff>
    </xdr:from>
    <xdr:to>
      <xdr:col>107</xdr:col>
      <xdr:colOff>50800</xdr:colOff>
      <xdr:row>38</xdr:row>
      <xdr:rowOff>148430</xdr:rowOff>
    </xdr:to>
    <xdr:cxnSp macro="">
      <xdr:nvCxnSpPr>
        <xdr:cNvPr id="546" name="直線コネクタ 545"/>
        <xdr:cNvCxnSpPr/>
      </xdr:nvCxnSpPr>
      <xdr:spPr>
        <a:xfrm flipV="1">
          <a:off x="19545300" y="665537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39705</xdr:rowOff>
    </xdr:from>
    <xdr:ext cx="534377" cy="259045"/>
    <xdr:sp macro="" textlink="">
      <xdr:nvSpPr>
        <xdr:cNvPr id="547" name="n_1mainValue【一般廃棄物処理施設】&#10;一人当たり有形固定資産（償却資産）額"/>
        <xdr:cNvSpPr txBox="1"/>
      </xdr:nvSpPr>
      <xdr:spPr>
        <a:xfrm>
          <a:off x="210434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36154</xdr:rowOff>
    </xdr:from>
    <xdr:ext cx="534377" cy="259045"/>
    <xdr:sp macro="" textlink="">
      <xdr:nvSpPr>
        <xdr:cNvPr id="548" name="n_2mainValue【一般廃棄物処理施設】&#10;一人当たり有形固定資産（償却資産）額"/>
        <xdr:cNvSpPr txBox="1"/>
      </xdr:nvSpPr>
      <xdr:spPr>
        <a:xfrm>
          <a:off x="201671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44307</xdr:rowOff>
    </xdr:from>
    <xdr:ext cx="534377" cy="259045"/>
    <xdr:sp macro="" textlink="">
      <xdr:nvSpPr>
        <xdr:cNvPr id="549" name="n_3mainValue【一般廃棄物処理施設】&#10;一人当たり有形固定資産（償却資産）額"/>
        <xdr:cNvSpPr txBox="1"/>
      </xdr:nvSpPr>
      <xdr:spPr>
        <a:xfrm>
          <a:off x="19278111" y="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71899</xdr:rowOff>
    </xdr:from>
    <xdr:ext cx="405111" cy="259045"/>
    <xdr:sp macro="" textlink="">
      <xdr:nvSpPr>
        <xdr:cNvPr id="580"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xdr:rowOff>
    </xdr:from>
    <xdr:to>
      <xdr:col>76</xdr:col>
      <xdr:colOff>165100</xdr:colOff>
      <xdr:row>60</xdr:row>
      <xdr:rowOff>107950</xdr:rowOff>
    </xdr:to>
    <xdr:sp macro="" textlink="">
      <xdr:nvSpPr>
        <xdr:cNvPr id="581" name="フローチャート: 判断 580"/>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124477</xdr:rowOff>
    </xdr:from>
    <xdr:ext cx="405111" cy="259045"/>
    <xdr:sp macro="" textlink="">
      <xdr:nvSpPr>
        <xdr:cNvPr id="582"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70358</xdr:rowOff>
    </xdr:from>
    <xdr:to>
      <xdr:col>72</xdr:col>
      <xdr:colOff>38100</xdr:colOff>
      <xdr:row>62</xdr:row>
      <xdr:rowOff>508</xdr:rowOff>
    </xdr:to>
    <xdr:sp macro="" textlink="">
      <xdr:nvSpPr>
        <xdr:cNvPr id="583" name="フローチャート: 判断 582"/>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163085</xdr:rowOff>
    </xdr:from>
    <xdr:ext cx="405111" cy="259045"/>
    <xdr:sp macro="" textlink="">
      <xdr:nvSpPr>
        <xdr:cNvPr id="584"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33782</xdr:rowOff>
    </xdr:from>
    <xdr:to>
      <xdr:col>85</xdr:col>
      <xdr:colOff>177800</xdr:colOff>
      <xdr:row>61</xdr:row>
      <xdr:rowOff>135382</xdr:rowOff>
    </xdr:to>
    <xdr:sp macro="" textlink="">
      <xdr:nvSpPr>
        <xdr:cNvPr id="590" name="楕円 589"/>
        <xdr:cNvSpPr/>
      </xdr:nvSpPr>
      <xdr:spPr>
        <a:xfrm>
          <a:off x="16268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12209</xdr:rowOff>
    </xdr:from>
    <xdr:ext cx="405111" cy="259045"/>
    <xdr:sp macro="" textlink="">
      <xdr:nvSpPr>
        <xdr:cNvPr id="591" name="【保健センター・保健所】&#10;有形固定資産減価償却率該当値テキスト"/>
        <xdr:cNvSpPr txBox="1"/>
      </xdr:nvSpPr>
      <xdr:spPr>
        <a:xfrm>
          <a:off x="16357600"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164084</xdr:rowOff>
    </xdr:from>
    <xdr:to>
      <xdr:col>81</xdr:col>
      <xdr:colOff>101600</xdr:colOff>
      <xdr:row>60</xdr:row>
      <xdr:rowOff>94234</xdr:rowOff>
    </xdr:to>
    <xdr:sp macro="" textlink="">
      <xdr:nvSpPr>
        <xdr:cNvPr id="592" name="楕円 591"/>
        <xdr:cNvSpPr/>
      </xdr:nvSpPr>
      <xdr:spPr>
        <a:xfrm>
          <a:off x="15430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43434</xdr:rowOff>
    </xdr:from>
    <xdr:to>
      <xdr:col>85</xdr:col>
      <xdr:colOff>127000</xdr:colOff>
      <xdr:row>61</xdr:row>
      <xdr:rowOff>84582</xdr:rowOff>
    </xdr:to>
    <xdr:cxnSp macro="">
      <xdr:nvCxnSpPr>
        <xdr:cNvPr id="593" name="直線コネクタ 592"/>
        <xdr:cNvCxnSpPr/>
      </xdr:nvCxnSpPr>
      <xdr:spPr>
        <a:xfrm>
          <a:off x="15481300" y="10330434"/>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42926</xdr:rowOff>
    </xdr:from>
    <xdr:to>
      <xdr:col>76</xdr:col>
      <xdr:colOff>165100</xdr:colOff>
      <xdr:row>60</xdr:row>
      <xdr:rowOff>144526</xdr:rowOff>
    </xdr:to>
    <xdr:sp macro="" textlink="">
      <xdr:nvSpPr>
        <xdr:cNvPr id="594" name="楕円 593"/>
        <xdr:cNvSpPr/>
      </xdr:nvSpPr>
      <xdr:spPr>
        <a:xfrm>
          <a:off x="14541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43434</xdr:rowOff>
    </xdr:from>
    <xdr:to>
      <xdr:col>81</xdr:col>
      <xdr:colOff>50800</xdr:colOff>
      <xdr:row>60</xdr:row>
      <xdr:rowOff>93726</xdr:rowOff>
    </xdr:to>
    <xdr:cxnSp macro="">
      <xdr:nvCxnSpPr>
        <xdr:cNvPr id="595" name="直線コネクタ 594"/>
        <xdr:cNvCxnSpPr/>
      </xdr:nvCxnSpPr>
      <xdr:spPr>
        <a:xfrm flipV="1">
          <a:off x="14592300" y="1033043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96" name="楕円 595"/>
        <xdr:cNvSpPr/>
      </xdr:nvSpPr>
      <xdr:spPr>
        <a:xfrm>
          <a:off x="1365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93726</xdr:rowOff>
    </xdr:from>
    <xdr:to>
      <xdr:col>76</xdr:col>
      <xdr:colOff>114300</xdr:colOff>
      <xdr:row>60</xdr:row>
      <xdr:rowOff>107442</xdr:rowOff>
    </xdr:to>
    <xdr:cxnSp macro="">
      <xdr:nvCxnSpPr>
        <xdr:cNvPr id="597" name="直線コネクタ 596"/>
        <xdr:cNvCxnSpPr/>
      </xdr:nvCxnSpPr>
      <xdr:spPr>
        <a:xfrm flipV="1">
          <a:off x="13703300" y="10380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85361</xdr:rowOff>
    </xdr:from>
    <xdr:ext cx="405111" cy="259045"/>
    <xdr:sp macro="" textlink="">
      <xdr:nvSpPr>
        <xdr:cNvPr id="598" name="n_1mainValue【保健センター・保健所】&#10;有形固定資産減価償却率"/>
        <xdr:cNvSpPr txBox="1"/>
      </xdr:nvSpPr>
      <xdr:spPr>
        <a:xfrm>
          <a:off x="15266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135653</xdr:rowOff>
    </xdr:from>
    <xdr:ext cx="405111" cy="259045"/>
    <xdr:sp macro="" textlink="">
      <xdr:nvSpPr>
        <xdr:cNvPr id="599" name="n_2mainValue【保健センター・保健所】&#10;有形固定資産減価償却率"/>
        <xdr:cNvSpPr txBox="1"/>
      </xdr:nvSpPr>
      <xdr:spPr>
        <a:xfrm>
          <a:off x="143897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600" name="n_3main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31"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18342</xdr:rowOff>
    </xdr:from>
    <xdr:ext cx="469744" cy="259045"/>
    <xdr:sp macro="" textlink="">
      <xdr:nvSpPr>
        <xdr:cNvPr id="634"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71665</xdr:rowOff>
    </xdr:from>
    <xdr:to>
      <xdr:col>107</xdr:col>
      <xdr:colOff>101600</xdr:colOff>
      <xdr:row>62</xdr:row>
      <xdr:rowOff>1815</xdr:rowOff>
    </xdr:to>
    <xdr:sp macro="" textlink="">
      <xdr:nvSpPr>
        <xdr:cNvPr id="635" name="フローチャート: 判断 634"/>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18342</xdr:rowOff>
    </xdr:from>
    <xdr:ext cx="469744" cy="259045"/>
    <xdr:sp macro="" textlink="">
      <xdr:nvSpPr>
        <xdr:cNvPr id="636"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79828</xdr:rowOff>
    </xdr:from>
    <xdr:to>
      <xdr:col>102</xdr:col>
      <xdr:colOff>165100</xdr:colOff>
      <xdr:row>61</xdr:row>
      <xdr:rowOff>9978</xdr:rowOff>
    </xdr:to>
    <xdr:sp macro="" textlink="">
      <xdr:nvSpPr>
        <xdr:cNvPr id="637" name="フローチャート: 判断 636"/>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26505</xdr:rowOff>
    </xdr:from>
    <xdr:ext cx="469744" cy="259045"/>
    <xdr:sp macro="" textlink="">
      <xdr:nvSpPr>
        <xdr:cNvPr id="638"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44" name="楕円 643"/>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45"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46" name="楕円 645"/>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47" name="直線コネクタ 646"/>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48" name="楕円 647"/>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49" name="直線コネクタ 648"/>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50" name="楕円 649"/>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146957</xdr:rowOff>
    </xdr:to>
    <xdr:cxnSp macro="">
      <xdr:nvCxnSpPr>
        <xdr:cNvPr id="651" name="直線コネクタ 650"/>
        <xdr:cNvCxnSpPr/>
      </xdr:nvCxnSpPr>
      <xdr:spPr>
        <a:xfrm>
          <a:off x="19545300" y="1071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17434</xdr:rowOff>
    </xdr:from>
    <xdr:ext cx="469744" cy="259045"/>
    <xdr:sp macro="" textlink="">
      <xdr:nvSpPr>
        <xdr:cNvPr id="652"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53"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54" name="n_3mainValue【保健センター・保健所】&#10;一人当たり面積"/>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86"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146975</xdr:rowOff>
    </xdr:from>
    <xdr:ext cx="405111" cy="259045"/>
    <xdr:sp macro="" textlink="">
      <xdr:nvSpPr>
        <xdr:cNvPr id="689"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690" name="フローチャート: 判断 689"/>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76761</xdr:rowOff>
    </xdr:from>
    <xdr:ext cx="405111" cy="259045"/>
    <xdr:sp macro="" textlink="">
      <xdr:nvSpPr>
        <xdr:cNvPr id="691"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88537</xdr:rowOff>
    </xdr:from>
    <xdr:to>
      <xdr:col>72</xdr:col>
      <xdr:colOff>38100</xdr:colOff>
      <xdr:row>83</xdr:row>
      <xdr:rowOff>18687</xdr:rowOff>
    </xdr:to>
    <xdr:sp macro="" textlink="">
      <xdr:nvSpPr>
        <xdr:cNvPr id="692" name="フローチャート: 判断 691"/>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9814</xdr:rowOff>
    </xdr:from>
    <xdr:ext cx="405111" cy="259045"/>
    <xdr:sp macro="" textlink="">
      <xdr:nvSpPr>
        <xdr:cNvPr id="693"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699" name="楕円 698"/>
        <xdr:cNvSpPr/>
      </xdr:nvSpPr>
      <xdr:spPr>
        <a:xfrm>
          <a:off x="16268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88191</xdr:rowOff>
    </xdr:from>
    <xdr:ext cx="405111" cy="259045"/>
    <xdr:sp macro="" textlink="">
      <xdr:nvSpPr>
        <xdr:cNvPr id="700" name="【消防施設】&#10;有形固定資産減価償却率該当値テキスト"/>
        <xdr:cNvSpPr txBox="1"/>
      </xdr:nvSpPr>
      <xdr:spPr>
        <a:xfrm>
          <a:off x="16357600"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31387</xdr:rowOff>
    </xdr:from>
    <xdr:to>
      <xdr:col>81</xdr:col>
      <xdr:colOff>101600</xdr:colOff>
      <xdr:row>79</xdr:row>
      <xdr:rowOff>132987</xdr:rowOff>
    </xdr:to>
    <xdr:sp macro="" textlink="">
      <xdr:nvSpPr>
        <xdr:cNvPr id="701" name="楕円 700"/>
        <xdr:cNvSpPr/>
      </xdr:nvSpPr>
      <xdr:spPr>
        <a:xfrm>
          <a:off x="15430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82187</xdr:rowOff>
    </xdr:from>
    <xdr:to>
      <xdr:col>85</xdr:col>
      <xdr:colOff>127000</xdr:colOff>
      <xdr:row>81</xdr:row>
      <xdr:rowOff>160564</xdr:rowOff>
    </xdr:to>
    <xdr:cxnSp macro="">
      <xdr:nvCxnSpPr>
        <xdr:cNvPr id="702" name="直線コネクタ 701"/>
        <xdr:cNvCxnSpPr/>
      </xdr:nvCxnSpPr>
      <xdr:spPr>
        <a:xfrm>
          <a:off x="15481300" y="13626737"/>
          <a:ext cx="8382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80373</xdr:rowOff>
    </xdr:from>
    <xdr:to>
      <xdr:col>76</xdr:col>
      <xdr:colOff>165100</xdr:colOff>
      <xdr:row>80</xdr:row>
      <xdr:rowOff>10523</xdr:rowOff>
    </xdr:to>
    <xdr:sp macro="" textlink="">
      <xdr:nvSpPr>
        <xdr:cNvPr id="703" name="楕円 702"/>
        <xdr:cNvSpPr/>
      </xdr:nvSpPr>
      <xdr:spPr>
        <a:xfrm>
          <a:off x="14541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82187</xdr:rowOff>
    </xdr:from>
    <xdr:to>
      <xdr:col>81</xdr:col>
      <xdr:colOff>50800</xdr:colOff>
      <xdr:row>79</xdr:row>
      <xdr:rowOff>131173</xdr:rowOff>
    </xdr:to>
    <xdr:cxnSp macro="">
      <xdr:nvCxnSpPr>
        <xdr:cNvPr id="704" name="直線コネクタ 703"/>
        <xdr:cNvCxnSpPr/>
      </xdr:nvCxnSpPr>
      <xdr:spPr>
        <a:xfrm flipV="1">
          <a:off x="14592300" y="136267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26488</xdr:rowOff>
    </xdr:from>
    <xdr:to>
      <xdr:col>72</xdr:col>
      <xdr:colOff>38100</xdr:colOff>
      <xdr:row>82</xdr:row>
      <xdr:rowOff>128088</xdr:rowOff>
    </xdr:to>
    <xdr:sp macro="" textlink="">
      <xdr:nvSpPr>
        <xdr:cNvPr id="705" name="楕円 704"/>
        <xdr:cNvSpPr/>
      </xdr:nvSpPr>
      <xdr:spPr>
        <a:xfrm>
          <a:off x="13652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82</xdr:row>
      <xdr:rowOff>77288</xdr:rowOff>
    </xdr:to>
    <xdr:cxnSp macro="">
      <xdr:nvCxnSpPr>
        <xdr:cNvPr id="706" name="直線コネクタ 705"/>
        <xdr:cNvCxnSpPr/>
      </xdr:nvCxnSpPr>
      <xdr:spPr>
        <a:xfrm flipV="1">
          <a:off x="13703300" y="1367572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149514</xdr:rowOff>
    </xdr:from>
    <xdr:ext cx="405111" cy="259045"/>
    <xdr:sp macro="" textlink="">
      <xdr:nvSpPr>
        <xdr:cNvPr id="707" name="n_1mainValue【消防施設】&#10;有形固定資産減価償却率"/>
        <xdr:cNvSpPr txBox="1"/>
      </xdr:nvSpPr>
      <xdr:spPr>
        <a:xfrm>
          <a:off x="152660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27050</xdr:rowOff>
    </xdr:from>
    <xdr:ext cx="405111" cy="259045"/>
    <xdr:sp macro="" textlink="">
      <xdr:nvSpPr>
        <xdr:cNvPr id="708" name="n_2mainValue【消防施設】&#10;有形固定資産減価償却率"/>
        <xdr:cNvSpPr txBox="1"/>
      </xdr:nvSpPr>
      <xdr:spPr>
        <a:xfrm>
          <a:off x="14389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09" name="n_3mainValue【消防施設】&#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8"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55897</xdr:rowOff>
    </xdr:from>
    <xdr:ext cx="469744" cy="259045"/>
    <xdr:sp macro="" textlink="">
      <xdr:nvSpPr>
        <xdr:cNvPr id="741"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742" name="フローチャート: 判断 74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48277</xdr:rowOff>
    </xdr:from>
    <xdr:ext cx="469744" cy="259045"/>
    <xdr:sp macro="" textlink="">
      <xdr:nvSpPr>
        <xdr:cNvPr id="743"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101600</xdr:rowOff>
    </xdr:from>
    <xdr:to>
      <xdr:col>102</xdr:col>
      <xdr:colOff>165100</xdr:colOff>
      <xdr:row>85</xdr:row>
      <xdr:rowOff>31750</xdr:rowOff>
    </xdr:to>
    <xdr:sp macro="" textlink="">
      <xdr:nvSpPr>
        <xdr:cNvPr id="744" name="フローチャート: 判断 743"/>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22877</xdr:rowOff>
    </xdr:from>
    <xdr:ext cx="469744" cy="259045"/>
    <xdr:sp macro="" textlink="">
      <xdr:nvSpPr>
        <xdr:cNvPr id="745"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751" name="楕円 750"/>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93997</xdr:rowOff>
    </xdr:from>
    <xdr:ext cx="469744" cy="259045"/>
    <xdr:sp macro="" textlink="">
      <xdr:nvSpPr>
        <xdr:cNvPr id="752" name="【消防施設】&#10;一人当たり面積該当値テキスト"/>
        <xdr:cNvSpPr txBox="1"/>
      </xdr:nvSpPr>
      <xdr:spPr>
        <a:xfrm>
          <a:off x="22199600"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53" name="楕円 752"/>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85</xdr:row>
      <xdr:rowOff>3811</xdr:rowOff>
    </xdr:to>
    <xdr:cxnSp macro="">
      <xdr:nvCxnSpPr>
        <xdr:cNvPr id="754" name="直線コネクタ 753"/>
        <xdr:cNvCxnSpPr/>
      </xdr:nvCxnSpPr>
      <xdr:spPr>
        <a:xfrm flipV="1">
          <a:off x="21323300" y="14523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55" name="楕円 754"/>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56" name="直線コネクタ 755"/>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57" name="楕円 75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3811</xdr:rowOff>
    </xdr:to>
    <xdr:cxnSp macro="">
      <xdr:nvCxnSpPr>
        <xdr:cNvPr id="758" name="直線コネクタ 757"/>
        <xdr:cNvCxnSpPr/>
      </xdr:nvCxnSpPr>
      <xdr:spPr>
        <a:xfrm>
          <a:off x="19545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45738</xdr:rowOff>
    </xdr:from>
    <xdr:ext cx="469744" cy="259045"/>
    <xdr:sp macro="" textlink="">
      <xdr:nvSpPr>
        <xdr:cNvPr id="759"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60"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61" name="n_3main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45738</xdr:rowOff>
    </xdr:from>
    <xdr:ext cx="405111" cy="259045"/>
    <xdr:sp macro="" textlink="">
      <xdr:nvSpPr>
        <xdr:cNvPr id="793"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143511</xdr:rowOff>
    </xdr:from>
    <xdr:to>
      <xdr:col>76</xdr:col>
      <xdr:colOff>165100</xdr:colOff>
      <xdr:row>103</xdr:row>
      <xdr:rowOff>73661</xdr:rowOff>
    </xdr:to>
    <xdr:sp macro="" textlink="">
      <xdr:nvSpPr>
        <xdr:cNvPr id="794" name="フローチャート: 判断 793"/>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64788</xdr:rowOff>
    </xdr:from>
    <xdr:ext cx="405111" cy="259045"/>
    <xdr:sp macro="" textlink="">
      <xdr:nvSpPr>
        <xdr:cNvPr id="79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97789</xdr:rowOff>
    </xdr:from>
    <xdr:to>
      <xdr:col>72</xdr:col>
      <xdr:colOff>38100</xdr:colOff>
      <xdr:row>102</xdr:row>
      <xdr:rowOff>27939</xdr:rowOff>
    </xdr:to>
    <xdr:sp macro="" textlink="">
      <xdr:nvSpPr>
        <xdr:cNvPr id="796" name="フローチャート: 判断 795"/>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19066</xdr:rowOff>
    </xdr:from>
    <xdr:ext cx="405111" cy="259045"/>
    <xdr:sp macro="" textlink="">
      <xdr:nvSpPr>
        <xdr:cNvPr id="797"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8" name="テキスト ボックス 7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118745</xdr:rowOff>
    </xdr:from>
    <xdr:to>
      <xdr:col>85</xdr:col>
      <xdr:colOff>177800</xdr:colOff>
      <xdr:row>100</xdr:row>
      <xdr:rowOff>48895</xdr:rowOff>
    </xdr:to>
    <xdr:sp macro="" textlink="">
      <xdr:nvSpPr>
        <xdr:cNvPr id="803" name="楕円 802"/>
        <xdr:cNvSpPr/>
      </xdr:nvSpPr>
      <xdr:spPr>
        <a:xfrm>
          <a:off x="162687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39387</xdr:rowOff>
    </xdr:from>
    <xdr:ext cx="405111" cy="259045"/>
    <xdr:sp macro="" textlink="">
      <xdr:nvSpPr>
        <xdr:cNvPr id="804" name="【庁舎】&#10;有形固定資産減価償却率該当値テキスト"/>
        <xdr:cNvSpPr txBox="1"/>
      </xdr:nvSpPr>
      <xdr:spPr>
        <a:xfrm>
          <a:off x="16357600" y="170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135889</xdr:rowOff>
    </xdr:from>
    <xdr:to>
      <xdr:col>81</xdr:col>
      <xdr:colOff>101600</xdr:colOff>
      <xdr:row>100</xdr:row>
      <xdr:rowOff>66039</xdr:rowOff>
    </xdr:to>
    <xdr:sp macro="" textlink="">
      <xdr:nvSpPr>
        <xdr:cNvPr id="805" name="楕円 804"/>
        <xdr:cNvSpPr/>
      </xdr:nvSpPr>
      <xdr:spPr>
        <a:xfrm>
          <a:off x="15430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169545</xdr:rowOff>
    </xdr:from>
    <xdr:to>
      <xdr:col>85</xdr:col>
      <xdr:colOff>127000</xdr:colOff>
      <xdr:row>100</xdr:row>
      <xdr:rowOff>15239</xdr:rowOff>
    </xdr:to>
    <xdr:cxnSp macro="">
      <xdr:nvCxnSpPr>
        <xdr:cNvPr id="806" name="直線コネクタ 805"/>
        <xdr:cNvCxnSpPr/>
      </xdr:nvCxnSpPr>
      <xdr:spPr>
        <a:xfrm flipV="1">
          <a:off x="15481300" y="171430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158750</xdr:rowOff>
    </xdr:from>
    <xdr:to>
      <xdr:col>76</xdr:col>
      <xdr:colOff>165100</xdr:colOff>
      <xdr:row>100</xdr:row>
      <xdr:rowOff>88900</xdr:rowOff>
    </xdr:to>
    <xdr:sp macro="" textlink="">
      <xdr:nvSpPr>
        <xdr:cNvPr id="807" name="楕円 806"/>
        <xdr:cNvSpPr/>
      </xdr:nvSpPr>
      <xdr:spPr>
        <a:xfrm>
          <a:off x="14541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15239</xdr:rowOff>
    </xdr:from>
    <xdr:to>
      <xdr:col>81</xdr:col>
      <xdr:colOff>50800</xdr:colOff>
      <xdr:row>100</xdr:row>
      <xdr:rowOff>38100</xdr:rowOff>
    </xdr:to>
    <xdr:cxnSp macro="">
      <xdr:nvCxnSpPr>
        <xdr:cNvPr id="808" name="直線コネクタ 807"/>
        <xdr:cNvCxnSpPr/>
      </xdr:nvCxnSpPr>
      <xdr:spPr>
        <a:xfrm flipV="1">
          <a:off x="14592300" y="17160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160655</xdr:rowOff>
    </xdr:from>
    <xdr:to>
      <xdr:col>72</xdr:col>
      <xdr:colOff>38100</xdr:colOff>
      <xdr:row>100</xdr:row>
      <xdr:rowOff>90805</xdr:rowOff>
    </xdr:to>
    <xdr:sp macro="" textlink="">
      <xdr:nvSpPr>
        <xdr:cNvPr id="809" name="楕円 808"/>
        <xdr:cNvSpPr/>
      </xdr:nvSpPr>
      <xdr:spPr>
        <a:xfrm>
          <a:off x="136525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38100</xdr:rowOff>
    </xdr:from>
    <xdr:to>
      <xdr:col>76</xdr:col>
      <xdr:colOff>114300</xdr:colOff>
      <xdr:row>100</xdr:row>
      <xdr:rowOff>40005</xdr:rowOff>
    </xdr:to>
    <xdr:cxnSp macro="">
      <xdr:nvCxnSpPr>
        <xdr:cNvPr id="810" name="直線コネクタ 809"/>
        <xdr:cNvCxnSpPr/>
      </xdr:nvCxnSpPr>
      <xdr:spPr>
        <a:xfrm flipV="1">
          <a:off x="13703300" y="17183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82566</xdr:rowOff>
    </xdr:from>
    <xdr:ext cx="405111" cy="259045"/>
    <xdr:sp macro="" textlink="">
      <xdr:nvSpPr>
        <xdr:cNvPr id="811" name="n_1mainValue【庁舎】&#10;有形固定資産減価償却率"/>
        <xdr:cNvSpPr txBox="1"/>
      </xdr:nvSpPr>
      <xdr:spPr>
        <a:xfrm>
          <a:off x="152660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105427</xdr:rowOff>
    </xdr:from>
    <xdr:ext cx="405111" cy="259045"/>
    <xdr:sp macro="" textlink="">
      <xdr:nvSpPr>
        <xdr:cNvPr id="812" name="n_2mainValue【庁舎】&#10;有形固定資産減価償却率"/>
        <xdr:cNvSpPr txBox="1"/>
      </xdr:nvSpPr>
      <xdr:spPr>
        <a:xfrm>
          <a:off x="14389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107332</xdr:rowOff>
    </xdr:from>
    <xdr:ext cx="405111" cy="259045"/>
    <xdr:sp macro="" textlink="">
      <xdr:nvSpPr>
        <xdr:cNvPr id="813" name="n_3mainValue【庁舎】&#10;有形固定資産減価償却率"/>
        <xdr:cNvSpPr txBox="1"/>
      </xdr:nvSpPr>
      <xdr:spPr>
        <a:xfrm>
          <a:off x="135007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40"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26940</xdr:rowOff>
    </xdr:from>
    <xdr:ext cx="469744" cy="259045"/>
    <xdr:sp macro="" textlink="">
      <xdr:nvSpPr>
        <xdr:cNvPr id="843"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84837</xdr:rowOff>
    </xdr:from>
    <xdr:to>
      <xdr:col>107</xdr:col>
      <xdr:colOff>101600</xdr:colOff>
      <xdr:row>105</xdr:row>
      <xdr:rowOff>14987</xdr:rowOff>
    </xdr:to>
    <xdr:sp macro="" textlink="">
      <xdr:nvSpPr>
        <xdr:cNvPr id="844" name="フローチャート: 判断 843"/>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31514</xdr:rowOff>
    </xdr:from>
    <xdr:ext cx="469744" cy="259045"/>
    <xdr:sp macro="" textlink="">
      <xdr:nvSpPr>
        <xdr:cNvPr id="845"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27687</xdr:rowOff>
    </xdr:from>
    <xdr:to>
      <xdr:col>102</xdr:col>
      <xdr:colOff>165100</xdr:colOff>
      <xdr:row>105</xdr:row>
      <xdr:rowOff>129287</xdr:rowOff>
    </xdr:to>
    <xdr:sp macro="" textlink="">
      <xdr:nvSpPr>
        <xdr:cNvPr id="846" name="フローチャート: 判断 845"/>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145814</xdr:rowOff>
    </xdr:from>
    <xdr:ext cx="469744" cy="259045"/>
    <xdr:sp macro="" textlink="">
      <xdr:nvSpPr>
        <xdr:cNvPr id="847"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8" name="テキスト ボックス 8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53" name="楕円 852"/>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54"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855" name="楕円 854"/>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856" name="直線コネクタ 855"/>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107696</xdr:rowOff>
    </xdr:from>
    <xdr:to>
      <xdr:col>107</xdr:col>
      <xdr:colOff>101600</xdr:colOff>
      <xdr:row>107</xdr:row>
      <xdr:rowOff>37846</xdr:rowOff>
    </xdr:to>
    <xdr:sp macro="" textlink="">
      <xdr:nvSpPr>
        <xdr:cNvPr id="857" name="楕円 856"/>
        <xdr:cNvSpPr/>
      </xdr:nvSpPr>
      <xdr:spPr>
        <a:xfrm>
          <a:off x="20383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158496</xdr:rowOff>
    </xdr:to>
    <xdr:cxnSp macro="">
      <xdr:nvCxnSpPr>
        <xdr:cNvPr id="858" name="直線コネクタ 857"/>
        <xdr:cNvCxnSpPr/>
      </xdr:nvCxnSpPr>
      <xdr:spPr>
        <a:xfrm flipV="1">
          <a:off x="20434300" y="18295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59" name="楕円 858"/>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158496</xdr:rowOff>
    </xdr:from>
    <xdr:to>
      <xdr:col>107</xdr:col>
      <xdr:colOff>50800</xdr:colOff>
      <xdr:row>107</xdr:row>
      <xdr:rowOff>19050</xdr:rowOff>
    </xdr:to>
    <xdr:cxnSp macro="">
      <xdr:nvCxnSpPr>
        <xdr:cNvPr id="860" name="直線コネクタ 859"/>
        <xdr:cNvCxnSpPr/>
      </xdr:nvCxnSpPr>
      <xdr:spPr>
        <a:xfrm flipV="1">
          <a:off x="19545300" y="1833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861"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28973</xdr:rowOff>
    </xdr:from>
    <xdr:ext cx="469744" cy="259045"/>
    <xdr:sp macro="" textlink="">
      <xdr:nvSpPr>
        <xdr:cNvPr id="862" name="n_2mainValue【庁舎】&#10;一人当たり面積"/>
        <xdr:cNvSpPr txBox="1"/>
      </xdr:nvSpPr>
      <xdr:spPr>
        <a:xfrm>
          <a:off x="20199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63"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多くの</a:t>
          </a:r>
          <a:r>
            <a:rPr kumimoji="1" lang="ja-JP" altLang="ja-JP" sz="1100">
              <a:solidFill>
                <a:schemeClr val="dk1"/>
              </a:solidFill>
              <a:effectLst/>
              <a:latin typeface="+mn-lt"/>
              <a:ea typeface="+mn-ea"/>
              <a:cs typeface="+mn-cs"/>
            </a:rPr>
            <a:t>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月に「松戸市公共施設等総合管理計画」を、平成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a:t>
          </a:r>
          <a:r>
            <a:rPr kumimoji="1" lang="ja-JP" altLang="ja-JP" sz="1100" b="0">
              <a:solidFill>
                <a:schemeClr val="dk1"/>
              </a:solidFill>
              <a:effectLst/>
              <a:latin typeface="+mn-lt"/>
              <a:ea typeface="+mn-ea"/>
              <a:cs typeface="+mn-cs"/>
            </a:rPr>
            <a:t>松戸市公共施設再編整備基本計画」を策定したところである。その中で、①</a:t>
          </a:r>
          <a:r>
            <a:rPr kumimoji="1" lang="ja-JP" altLang="ja-JP" sz="1100">
              <a:solidFill>
                <a:schemeClr val="dk1"/>
              </a:solidFill>
              <a:effectLst/>
              <a:latin typeface="+mn-lt"/>
              <a:ea typeface="+mn-ea"/>
              <a:cs typeface="+mn-cs"/>
            </a:rPr>
            <a:t>将来的な人口動向に配慮し、公共施設の利便性を高めつつ、公共施設の延床面積の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今後の展開として、各施設の具体的な対策内容、実施時期及び対策費用（コスト）を定めた「個別施設計画（案）」を策定する予定である。これらの各種計画に基づき、公共</a:t>
          </a:r>
          <a:r>
            <a:rPr kumimoji="1" lang="ja-JP" altLang="ja-JP" sz="1100" b="0">
              <a:solidFill>
                <a:schemeClr val="dk1"/>
              </a:solidFill>
              <a:effectLst/>
              <a:latin typeface="+mn-lt"/>
              <a:ea typeface="+mn-ea"/>
              <a:cs typeface="+mn-cs"/>
            </a:rPr>
            <a:t>施設の総量の最適化や適正配置を図るとともに、財政的な負担を十分に考慮しながら、各類型について具体的な再編整備を検討していきたい。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基準財政収入額は、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株式譲渡所得割交付金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等が前年度より増えたため、増額となりました。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基準財政需要額は、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臨時財政対策債償還費や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、高齢者人口の増加により、社会福祉費や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高齢者保健福祉費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等が前年度より増え、増額となりました。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基準財政需要額の増加率が基準財政収入額の増加率が上回りましたが、財政力指数は前年度と同じ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地方税、地方消費税交付金等の経常一般財源の増額よりも、物件費、扶助費、公債費等の経常経費充当一般財源が増額となり、前年度より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高齢化の進展や子育て施策の推進等により扶助費や介護保険及び後期高齢者医療特別会計への繰出金は年々増加しており、今後も増加が見込まれます。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今後も、事務事業の見直しを行い、義務的経費の削減に努めてまいります。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41910</xdr:rowOff>
    </xdr:to>
    <xdr:cxnSp macro="">
      <xdr:nvCxnSpPr>
        <xdr:cNvPr id="130" name="直線コネクタ 129"/>
        <xdr:cNvCxnSpPr/>
      </xdr:nvCxnSpPr>
      <xdr:spPr>
        <a:xfrm>
          <a:off x="4114800" y="107853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70866</xdr:rowOff>
    </xdr:to>
    <xdr:cxnSp macro="">
      <xdr:nvCxnSpPr>
        <xdr:cNvPr id="133" name="直線コネクタ 132"/>
        <xdr:cNvCxnSpPr/>
      </xdr:nvCxnSpPr>
      <xdr:spPr>
        <a:xfrm flipV="1">
          <a:off x="3225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63</xdr:row>
      <xdr:rowOff>70866</xdr:rowOff>
    </xdr:to>
    <xdr:cxnSp macro="">
      <xdr:nvCxnSpPr>
        <xdr:cNvPr id="136" name="直線コネクタ 135"/>
        <xdr:cNvCxnSpPr/>
      </xdr:nvCxnSpPr>
      <xdr:spPr>
        <a:xfrm>
          <a:off x="2336800" y="1047648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18034</xdr:rowOff>
    </xdr:from>
    <xdr:to>
      <xdr:col>11</xdr:col>
      <xdr:colOff>31750</xdr:colOff>
      <xdr:row>61</xdr:row>
      <xdr:rowOff>153162</xdr:rowOff>
    </xdr:to>
    <xdr:cxnSp macro="">
      <xdr:nvCxnSpPr>
        <xdr:cNvPr id="139" name="直線コネクタ 138"/>
        <xdr:cNvCxnSpPr/>
      </xdr:nvCxnSpPr>
      <xdr:spPr>
        <a:xfrm flipV="1">
          <a:off x="1447800" y="104764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0"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2" name="テキスト ボックス 151"/>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5" name="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7" name="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8" name="テキスト ボックス 157"/>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人件費・物件費ともに、類似団体の平均よりも低い決算額となっております。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経年変化について、前年度よりも増額となっておりますが、今後も引き続き、人件費の抑制及び従来の仕様条件等を見直す等の委託事業の見直しを継続し、削減に努めてまいります。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110381</xdr:rowOff>
    </xdr:from>
    <xdr:to>
      <xdr:col>23</xdr:col>
      <xdr:colOff>133350</xdr:colOff>
      <xdr:row>82</xdr:row>
      <xdr:rowOff>128352</xdr:rowOff>
    </xdr:to>
    <xdr:cxnSp macro="">
      <xdr:nvCxnSpPr>
        <xdr:cNvPr id="195" name="直線コネクタ 194"/>
        <xdr:cNvCxnSpPr/>
      </xdr:nvCxnSpPr>
      <xdr:spPr>
        <a:xfrm>
          <a:off x="4114800" y="14169281"/>
          <a:ext cx="8382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109083</xdr:rowOff>
    </xdr:from>
    <xdr:to>
      <xdr:col>19</xdr:col>
      <xdr:colOff>133350</xdr:colOff>
      <xdr:row>82</xdr:row>
      <xdr:rowOff>110381</xdr:rowOff>
    </xdr:to>
    <xdr:cxnSp macro="">
      <xdr:nvCxnSpPr>
        <xdr:cNvPr id="198" name="直線コネクタ 197"/>
        <xdr:cNvCxnSpPr/>
      </xdr:nvCxnSpPr>
      <xdr:spPr>
        <a:xfrm>
          <a:off x="3225800" y="14167983"/>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109083</xdr:rowOff>
    </xdr:from>
    <xdr:to>
      <xdr:col>15</xdr:col>
      <xdr:colOff>82550</xdr:colOff>
      <xdr:row>82</xdr:row>
      <xdr:rowOff>136108</xdr:rowOff>
    </xdr:to>
    <xdr:cxnSp macro="">
      <xdr:nvCxnSpPr>
        <xdr:cNvPr id="201" name="直線コネクタ 200"/>
        <xdr:cNvCxnSpPr/>
      </xdr:nvCxnSpPr>
      <xdr:spPr>
        <a:xfrm flipV="1">
          <a:off x="2336800" y="1416798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71233</xdr:rowOff>
    </xdr:from>
    <xdr:to>
      <xdr:col>11</xdr:col>
      <xdr:colOff>31750</xdr:colOff>
      <xdr:row>82</xdr:row>
      <xdr:rowOff>136108</xdr:rowOff>
    </xdr:to>
    <xdr:cxnSp macro="">
      <xdr:nvCxnSpPr>
        <xdr:cNvPr id="204" name="直線コネクタ 203"/>
        <xdr:cNvCxnSpPr/>
      </xdr:nvCxnSpPr>
      <xdr:spPr>
        <a:xfrm>
          <a:off x="1447800" y="14130133"/>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77552</xdr:rowOff>
    </xdr:from>
    <xdr:to>
      <xdr:col>23</xdr:col>
      <xdr:colOff>184150</xdr:colOff>
      <xdr:row>83</xdr:row>
      <xdr:rowOff>7702</xdr:rowOff>
    </xdr:to>
    <xdr:sp macro="" textlink="">
      <xdr:nvSpPr>
        <xdr:cNvPr id="214" name="楕円 213"/>
        <xdr:cNvSpPr/>
      </xdr:nvSpPr>
      <xdr:spPr>
        <a:xfrm>
          <a:off x="49022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94079</xdr:rowOff>
    </xdr:from>
    <xdr:ext cx="762000" cy="259045"/>
    <xdr:sp macro="" textlink="">
      <xdr:nvSpPr>
        <xdr:cNvPr id="215" name="人件費・物件費等の状況該当値テキスト"/>
        <xdr:cNvSpPr txBox="1"/>
      </xdr:nvSpPr>
      <xdr:spPr>
        <a:xfrm>
          <a:off x="5041900" y="139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59581</xdr:rowOff>
    </xdr:from>
    <xdr:to>
      <xdr:col>19</xdr:col>
      <xdr:colOff>184150</xdr:colOff>
      <xdr:row>82</xdr:row>
      <xdr:rowOff>161181</xdr:rowOff>
    </xdr:to>
    <xdr:sp macro="" textlink="">
      <xdr:nvSpPr>
        <xdr:cNvPr id="216" name="楕円 215"/>
        <xdr:cNvSpPr/>
      </xdr:nvSpPr>
      <xdr:spPr>
        <a:xfrm>
          <a:off x="4064000" y="141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171358</xdr:rowOff>
    </xdr:from>
    <xdr:ext cx="736600" cy="259045"/>
    <xdr:sp macro="" textlink="">
      <xdr:nvSpPr>
        <xdr:cNvPr id="217" name="テキスト ボックス 216"/>
        <xdr:cNvSpPr txBox="1"/>
      </xdr:nvSpPr>
      <xdr:spPr>
        <a:xfrm>
          <a:off x="3733800" y="1388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58283</xdr:rowOff>
    </xdr:from>
    <xdr:to>
      <xdr:col>15</xdr:col>
      <xdr:colOff>133350</xdr:colOff>
      <xdr:row>82</xdr:row>
      <xdr:rowOff>159883</xdr:rowOff>
    </xdr:to>
    <xdr:sp macro="" textlink="">
      <xdr:nvSpPr>
        <xdr:cNvPr id="218" name="楕円 217"/>
        <xdr:cNvSpPr/>
      </xdr:nvSpPr>
      <xdr:spPr>
        <a:xfrm>
          <a:off x="3175000" y="141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170060</xdr:rowOff>
    </xdr:from>
    <xdr:ext cx="762000" cy="259045"/>
    <xdr:sp macro="" textlink="">
      <xdr:nvSpPr>
        <xdr:cNvPr id="219" name="テキスト ボックス 218"/>
        <xdr:cNvSpPr txBox="1"/>
      </xdr:nvSpPr>
      <xdr:spPr>
        <a:xfrm>
          <a:off x="2844800" y="13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85308</xdr:rowOff>
    </xdr:from>
    <xdr:to>
      <xdr:col>11</xdr:col>
      <xdr:colOff>82550</xdr:colOff>
      <xdr:row>83</xdr:row>
      <xdr:rowOff>15458</xdr:rowOff>
    </xdr:to>
    <xdr:sp macro="" textlink="">
      <xdr:nvSpPr>
        <xdr:cNvPr id="220" name="楕円 219"/>
        <xdr:cNvSpPr/>
      </xdr:nvSpPr>
      <xdr:spPr>
        <a:xfrm>
          <a:off x="2286000" y="141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25635</xdr:rowOff>
    </xdr:from>
    <xdr:ext cx="762000" cy="259045"/>
    <xdr:sp macro="" textlink="">
      <xdr:nvSpPr>
        <xdr:cNvPr id="221" name="テキスト ボックス 220"/>
        <xdr:cNvSpPr txBox="1"/>
      </xdr:nvSpPr>
      <xdr:spPr>
        <a:xfrm>
          <a:off x="1955800" y="139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20433</xdr:rowOff>
    </xdr:from>
    <xdr:to>
      <xdr:col>7</xdr:col>
      <xdr:colOff>31750</xdr:colOff>
      <xdr:row>82</xdr:row>
      <xdr:rowOff>122033</xdr:rowOff>
    </xdr:to>
    <xdr:sp macro="" textlink="">
      <xdr:nvSpPr>
        <xdr:cNvPr id="222" name="楕円 221"/>
        <xdr:cNvSpPr/>
      </xdr:nvSpPr>
      <xdr:spPr>
        <a:xfrm>
          <a:off x="1397000" y="14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132210</xdr:rowOff>
    </xdr:from>
    <xdr:ext cx="762000" cy="259045"/>
    <xdr:sp macro="" textlink="">
      <xdr:nvSpPr>
        <xdr:cNvPr id="223" name="テキスト ボックス 222"/>
        <xdr:cNvSpPr txBox="1"/>
      </xdr:nvSpPr>
      <xdr:spPr>
        <a:xfrm>
          <a:off x="1066800" y="1384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ラスパイレス指数に大きな影響を与える階層の一部において、本市の職員構成等が影響し、ラスパイレス指数が類似団体よりも高い状況となっております。</a:t>
          </a:r>
        </a:p>
        <a:p>
          <a:r>
            <a:rPr kumimoji="1" lang="ja-JP" altLang="en-US" sz="1300">
              <a:latin typeface="ＭＳ Ｐゴシック" panose="020B0600070205080204" pitchFamily="50" charset="-128"/>
              <a:ea typeface="ＭＳ Ｐゴシック" panose="020B0600070205080204" pitchFamily="50" charset="-128"/>
            </a:rPr>
            <a:t>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87</xdr:row>
      <xdr:rowOff>111125</xdr:rowOff>
    </xdr:to>
    <xdr:cxnSp macro="">
      <xdr:nvCxnSpPr>
        <xdr:cNvPr id="252" name="直線コネクタ 251"/>
        <xdr:cNvCxnSpPr/>
      </xdr:nvCxnSpPr>
      <xdr:spPr>
        <a:xfrm flipV="1">
          <a:off x="17018000" y="1402185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3" name="給与水準   （国との比較）最小値テキスト"/>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4" name="直線コネクタ 253"/>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5" name="給与水準   （国との比較）最大値テキスト"/>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6" name="直線コネクタ 255"/>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121709</xdr:rowOff>
    </xdr:to>
    <xdr:cxnSp macro="">
      <xdr:nvCxnSpPr>
        <xdr:cNvPr id="257" name="直線コネクタ 256"/>
        <xdr:cNvCxnSpPr/>
      </xdr:nvCxnSpPr>
      <xdr:spPr>
        <a:xfrm flipV="1">
          <a:off x="16179800" y="1478597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58"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9" name="フローチャート: 判断 258"/>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131234</xdr:rowOff>
    </xdr:to>
    <xdr:cxnSp macro="">
      <xdr:nvCxnSpPr>
        <xdr:cNvPr id="260" name="直線コネクタ 259"/>
        <xdr:cNvCxnSpPr/>
      </xdr:nvCxnSpPr>
      <xdr:spPr>
        <a:xfrm flipV="1">
          <a:off x="15290800" y="148664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81491</xdr:rowOff>
    </xdr:from>
    <xdr:to>
      <xdr:col>77</xdr:col>
      <xdr:colOff>95250</xdr:colOff>
      <xdr:row>86</xdr:row>
      <xdr:rowOff>11641</xdr:rowOff>
    </xdr:to>
    <xdr:sp macro="" textlink="">
      <xdr:nvSpPr>
        <xdr:cNvPr id="261" name="フローチャート: 判断 260"/>
        <xdr:cNvSpPr/>
      </xdr:nvSpPr>
      <xdr:spPr>
        <a:xfrm>
          <a:off x="16129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62" name="テキスト ボックス 261"/>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89</xdr:row>
      <xdr:rowOff>49741</xdr:rowOff>
    </xdr:to>
    <xdr:cxnSp macro="">
      <xdr:nvCxnSpPr>
        <xdr:cNvPr id="263" name="直線コネクタ 262"/>
        <xdr:cNvCxnSpPr/>
      </xdr:nvCxnSpPr>
      <xdr:spPr>
        <a:xfrm flipV="1">
          <a:off x="14401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49741</xdr:rowOff>
    </xdr:to>
    <xdr:cxnSp macro="">
      <xdr:nvCxnSpPr>
        <xdr:cNvPr id="266" name="直線コネクタ 265"/>
        <xdr:cNvCxnSpPr/>
      </xdr:nvCxnSpPr>
      <xdr:spPr>
        <a:xfrm>
          <a:off x="13512800" y="151680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9" name="フローチャート: 判断 268"/>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0" name="テキスト ボックス 269"/>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6" name="楕円 275"/>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7"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8" name="楕円 277"/>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9" name="テキスト ボックス 278"/>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170391</xdr:rowOff>
    </xdr:from>
    <xdr:to>
      <xdr:col>68</xdr:col>
      <xdr:colOff>203200</xdr:colOff>
      <xdr:row>89</xdr:row>
      <xdr:rowOff>100541</xdr:rowOff>
    </xdr:to>
    <xdr:sp macro="" textlink="">
      <xdr:nvSpPr>
        <xdr:cNvPr id="282" name="楕円 281"/>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85318</xdr:rowOff>
    </xdr:from>
    <xdr:ext cx="762000" cy="259045"/>
    <xdr:sp macro="" textlink="">
      <xdr:nvSpPr>
        <xdr:cNvPr id="283" name="テキスト ボックス 282"/>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人口千人当りの職員数は同水準で推移しており、類似</a:t>
          </a:r>
          <a:r>
            <a:rPr kumimoji="1" lang="ja-JP" altLang="en-US" sz="1300">
              <a:latin typeface="ＭＳ Ｐゴシック" panose="020B0600070205080204" pitchFamily="50" charset="-128"/>
              <a:ea typeface="ＭＳ Ｐゴシック" panose="020B0600070205080204" pitchFamily="50" charset="-128"/>
            </a:rPr>
            <a:t>団体の</a:t>
          </a:r>
        </a:p>
        <a:p>
          <a:r>
            <a:rPr kumimoji="1" lang="ja-JP" altLang="en-US" sz="1300">
              <a:latin typeface="ＭＳ Ｐゴシック" panose="020B0600070205080204" pitchFamily="50" charset="-128"/>
              <a:ea typeface="ＭＳ Ｐゴシック" panose="020B0600070205080204" pitchFamily="50" charset="-128"/>
            </a:rPr>
            <a:t>平均値と比較しても少ない数値を保っております。</a:t>
          </a:r>
        </a:p>
        <a:p>
          <a:r>
            <a:rPr kumimoji="1" lang="ja-JP" altLang="en-US" sz="1300">
              <a:latin typeface="ＭＳ Ｐゴシック" panose="020B0600070205080204" pitchFamily="50" charset="-128"/>
              <a:ea typeface="ＭＳ Ｐゴシック" panose="020B0600070205080204" pitchFamily="50" charset="-128"/>
            </a:rPr>
            <a:t>今後も事業量・業務量に応じた、適正な定員管理を努めてまいります。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78015</xdr:rowOff>
    </xdr:from>
    <xdr:to>
      <xdr:col>81</xdr:col>
      <xdr:colOff>44450</xdr:colOff>
      <xdr:row>61</xdr:row>
      <xdr:rowOff>98697</xdr:rowOff>
    </xdr:to>
    <xdr:cxnSp macro="">
      <xdr:nvCxnSpPr>
        <xdr:cNvPr id="322" name="直線コネクタ 321"/>
        <xdr:cNvCxnSpPr/>
      </xdr:nvCxnSpPr>
      <xdr:spPr>
        <a:xfrm>
          <a:off x="16179800" y="1053646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3"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78015</xdr:rowOff>
    </xdr:to>
    <xdr:cxnSp macro="">
      <xdr:nvCxnSpPr>
        <xdr:cNvPr id="325" name="直線コネクタ 324"/>
        <xdr:cNvCxnSpPr/>
      </xdr:nvCxnSpPr>
      <xdr:spPr>
        <a:xfrm>
          <a:off x="15290800" y="1051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60778</xdr:rowOff>
    </xdr:to>
    <xdr:cxnSp macro="">
      <xdr:nvCxnSpPr>
        <xdr:cNvPr id="328" name="直線コネクタ 327"/>
        <xdr:cNvCxnSpPr/>
      </xdr:nvCxnSpPr>
      <xdr:spPr>
        <a:xfrm>
          <a:off x="14401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57331</xdr:rowOff>
    </xdr:to>
    <xdr:cxnSp macro="">
      <xdr:nvCxnSpPr>
        <xdr:cNvPr id="331" name="直線コネクタ 330"/>
        <xdr:cNvCxnSpPr/>
      </xdr:nvCxnSpPr>
      <xdr:spPr>
        <a:xfrm>
          <a:off x="13512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3" name="テキスト ボックス 332"/>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1" name="楕円 340"/>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2"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27215</xdr:rowOff>
    </xdr:from>
    <xdr:to>
      <xdr:col>77</xdr:col>
      <xdr:colOff>95250</xdr:colOff>
      <xdr:row>61</xdr:row>
      <xdr:rowOff>128815</xdr:rowOff>
    </xdr:to>
    <xdr:sp macro="" textlink="">
      <xdr:nvSpPr>
        <xdr:cNvPr id="343" name="楕円 342"/>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138992</xdr:rowOff>
    </xdr:from>
    <xdr:ext cx="736600" cy="259045"/>
    <xdr:sp macro="" textlink="">
      <xdr:nvSpPr>
        <xdr:cNvPr id="344" name="テキスト ボックス 343"/>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5" name="楕円 344"/>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6" name="テキスト ボックス 345"/>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7" name="楕円 346"/>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118308</xdr:rowOff>
    </xdr:from>
    <xdr:ext cx="762000" cy="259045"/>
    <xdr:sp macro="" textlink="">
      <xdr:nvSpPr>
        <xdr:cNvPr id="348" name="テキスト ボックス 347"/>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50" name="テキスト ボックス 349"/>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年度の単年度比較において、Ｈ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年度は元利償還金は約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億円増額し、下水道事業会計が地方公営企業法非適用から適用へ移行したことにより公営企業債の元利償還金に対する繰入金が約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億円増加したため、前年度よりも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67733</xdr:rowOff>
    </xdr:to>
    <xdr:cxnSp macro="">
      <xdr:nvCxnSpPr>
        <xdr:cNvPr id="385" name="直線コネクタ 384"/>
        <xdr:cNvCxnSpPr/>
      </xdr:nvCxnSpPr>
      <xdr:spPr>
        <a:xfrm>
          <a:off x="16179800" y="65713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6"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56243</xdr:rowOff>
    </xdr:to>
    <xdr:cxnSp macro="">
      <xdr:nvCxnSpPr>
        <xdr:cNvPr id="388" name="直線コネクタ 387"/>
        <xdr:cNvCxnSpPr/>
      </xdr:nvCxnSpPr>
      <xdr:spPr>
        <a:xfrm>
          <a:off x="15290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56243</xdr:rowOff>
    </xdr:to>
    <xdr:cxnSp macro="">
      <xdr:nvCxnSpPr>
        <xdr:cNvPr id="391" name="直線コネクタ 390"/>
        <xdr:cNvCxnSpPr/>
      </xdr:nvCxnSpPr>
      <xdr:spPr>
        <a:xfrm>
          <a:off x="14401800" y="64909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44752</xdr:rowOff>
    </xdr:to>
    <xdr:cxnSp macro="">
      <xdr:nvCxnSpPr>
        <xdr:cNvPr id="394" name="直線コネクタ 393"/>
        <xdr:cNvCxnSpPr/>
      </xdr:nvCxnSpPr>
      <xdr:spPr>
        <a:xfrm flipV="1">
          <a:off x="13512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6" name="テキスト ボックス 39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8" name="テキスト ボックス 397"/>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6" name="楕円 405"/>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7" name="テキスト ボックス 406"/>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8" name="楕円 407"/>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9" name="テキスト ボックス 408"/>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0" name="楕円 409"/>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1" name="テキスト ボックス 410"/>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2" name="楕円 411"/>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3" name="テキスト ボックス 412"/>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算定の分子となる将来負担については、臨時財政対策債</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が増え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、前年度よりも約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となる一方、充当可能財源等は、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前年度よりも約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なり、分子の伸び率がマイナスとなり、標準財政規模などの分母の伸び率よりも小さくなった為</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ポイント減少しまし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類似団体平均を下回る水準を維持しておりますが、財政運営が圧迫されることのないよう、各種債務の的確な把握に努めるとともに、充当可能財源のさらなる確保に努め、実質的な将来負担額の抑制を図ってまいり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2540</xdr:rowOff>
    </xdr:from>
    <xdr:to>
      <xdr:col>81</xdr:col>
      <xdr:colOff>44450</xdr:colOff>
      <xdr:row>14</xdr:row>
      <xdr:rowOff>40075</xdr:rowOff>
    </xdr:to>
    <xdr:cxnSp macro="">
      <xdr:nvCxnSpPr>
        <xdr:cNvPr id="447" name="直線コネクタ 446"/>
        <xdr:cNvCxnSpPr/>
      </xdr:nvCxnSpPr>
      <xdr:spPr>
        <a:xfrm flipV="1">
          <a:off x="16179800" y="2402840"/>
          <a:ext cx="8382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8"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9" name="フローチャート: 判断 448"/>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0" name="フローチャート: 判断 449"/>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1" name="テキスト ボックス 450"/>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4" name="フローチャート: 判断 453"/>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5" name="テキスト ボックス 454"/>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6" name="フローチャート: 判断 455"/>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7" name="テキスト ボックス 456"/>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123190</xdr:rowOff>
    </xdr:from>
    <xdr:to>
      <xdr:col>81</xdr:col>
      <xdr:colOff>95250</xdr:colOff>
      <xdr:row>14</xdr:row>
      <xdr:rowOff>53340</xdr:rowOff>
    </xdr:to>
    <xdr:sp macro="" textlink="">
      <xdr:nvSpPr>
        <xdr:cNvPr id="463" name="楕円 462"/>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44467</xdr:rowOff>
    </xdr:from>
    <xdr:ext cx="762000" cy="259045"/>
    <xdr:sp macro="" textlink="">
      <xdr:nvSpPr>
        <xdr:cNvPr id="464" name="将来負担の状況該当値テキスト"/>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160725</xdr:rowOff>
    </xdr:from>
    <xdr:to>
      <xdr:col>77</xdr:col>
      <xdr:colOff>95250</xdr:colOff>
      <xdr:row>14</xdr:row>
      <xdr:rowOff>90875</xdr:rowOff>
    </xdr:to>
    <xdr:sp macro="" textlink="">
      <xdr:nvSpPr>
        <xdr:cNvPr id="465" name="楕円 464"/>
        <xdr:cNvSpPr/>
      </xdr:nvSpPr>
      <xdr:spPr>
        <a:xfrm>
          <a:off x="16129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101052</xdr:rowOff>
    </xdr:from>
    <xdr:ext cx="736600" cy="259045"/>
    <xdr:sp macro="" textlink="">
      <xdr:nvSpPr>
        <xdr:cNvPr id="466" name="テキスト ボックス 465"/>
        <xdr:cNvSpPr txBox="1"/>
      </xdr:nvSpPr>
      <xdr:spPr>
        <a:xfrm>
          <a:off x="15798800" y="215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ポイント高くなっておりますが、平成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年度には、住居手当の見直し、平成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年度には通勤手当の見直しを実施しました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。また昨年度と比較して、定年退職者が少ないため、退職手当が減額となりました。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年度と比較すると、類似団体の平均との差は、縮小してきており、今後も抑制に努めてまいります。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flipV="1">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104140</xdr:rowOff>
    </xdr:to>
    <xdr:cxnSp macro="">
      <xdr:nvCxnSpPr>
        <xdr:cNvPr id="69" name="直線コネクタ 68"/>
        <xdr:cNvCxnSpPr/>
      </xdr:nvCxnSpPr>
      <xdr:spPr>
        <a:xfrm flipV="1">
          <a:off x="3098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104140</xdr:rowOff>
    </xdr:to>
    <xdr:cxnSp macro="">
      <xdr:nvCxnSpPr>
        <xdr:cNvPr id="72" name="直線コネクタ 71"/>
        <xdr:cNvCxnSpPr/>
      </xdr:nvCxnSpPr>
      <xdr:spPr>
        <a:xfrm>
          <a:off x="2209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149860</xdr:rowOff>
    </xdr:to>
    <xdr:cxnSp macro="">
      <xdr:nvCxnSpPr>
        <xdr:cNvPr id="75" name="直線コネクタ 74"/>
        <xdr:cNvCxnSpPr/>
      </xdr:nvCxnSpPr>
      <xdr:spPr>
        <a:xfrm flipV="1">
          <a:off x="1320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健康福祉会館土地建物の購入により、賃借料が皆減しましたが、システムの入替えにより教育情報化推進事業の増加などがあり、物件費の経常収支比率は前年度と同率となりました。</a:t>
          </a:r>
        </a:p>
        <a:p>
          <a:r>
            <a:rPr kumimoji="1" lang="ja-JP" altLang="en-US" sz="1300">
              <a:latin typeface="ＭＳ Ｐゴシック" panose="020B0600070205080204" pitchFamily="50" charset="-128"/>
              <a:ea typeface="ＭＳ Ｐゴシック" panose="020B0600070205080204" pitchFamily="50" charset="-128"/>
            </a:rPr>
            <a:t>　昨今の経済情勢等において人件費や賃金の増加もあり、委託経費が増加傾向にあります。従来の仕様条件等を見直す等の委託事業の見直しを継続し、削減に努めてまいります。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5" name="直線コネクタ 124"/>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124714</xdr:rowOff>
    </xdr:from>
    <xdr:to>
      <xdr:col>78</xdr:col>
      <xdr:colOff>69850</xdr:colOff>
      <xdr:row>15</xdr:row>
      <xdr:rowOff>138430</xdr:rowOff>
    </xdr:to>
    <xdr:cxnSp macro="">
      <xdr:nvCxnSpPr>
        <xdr:cNvPr id="128" name="直線コネクタ 127"/>
        <xdr:cNvCxnSpPr/>
      </xdr:nvCxnSpPr>
      <xdr:spPr>
        <a:xfrm>
          <a:off x="14782800" y="2696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78994</xdr:rowOff>
    </xdr:from>
    <xdr:to>
      <xdr:col>73</xdr:col>
      <xdr:colOff>180975</xdr:colOff>
      <xdr:row>15</xdr:row>
      <xdr:rowOff>124714</xdr:rowOff>
    </xdr:to>
    <xdr:cxnSp macro="">
      <xdr:nvCxnSpPr>
        <xdr:cNvPr id="131" name="直線コネクタ 130"/>
        <xdr:cNvCxnSpPr/>
      </xdr:nvCxnSpPr>
      <xdr:spPr>
        <a:xfrm>
          <a:off x="13893800" y="2650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15</xdr:row>
      <xdr:rowOff>92710</xdr:rowOff>
    </xdr:to>
    <xdr:cxnSp macro="">
      <xdr:nvCxnSpPr>
        <xdr:cNvPr id="134" name="直線コネクタ 133"/>
        <xdr:cNvCxnSpPr/>
      </xdr:nvCxnSpPr>
      <xdr:spPr>
        <a:xfrm flipV="1">
          <a:off x="13004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5"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73914</xdr:rowOff>
    </xdr:from>
    <xdr:to>
      <xdr:col>74</xdr:col>
      <xdr:colOff>31750</xdr:colOff>
      <xdr:row>16</xdr:row>
      <xdr:rowOff>4064</xdr:rowOff>
    </xdr:to>
    <xdr:sp macro="" textlink="">
      <xdr:nvSpPr>
        <xdr:cNvPr id="148" name="楕円 147"/>
        <xdr:cNvSpPr/>
      </xdr:nvSpPr>
      <xdr:spPr>
        <a:xfrm>
          <a:off x="14732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160291</xdr:rowOff>
    </xdr:from>
    <xdr:ext cx="762000" cy="259045"/>
    <xdr:sp macro="" textlink="">
      <xdr:nvSpPr>
        <xdr:cNvPr id="149" name="テキスト ボックス 148"/>
        <xdr:cNvSpPr txBox="1"/>
      </xdr:nvSpPr>
      <xdr:spPr>
        <a:xfrm>
          <a:off x="144018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28194</xdr:rowOff>
    </xdr:from>
    <xdr:to>
      <xdr:col>69</xdr:col>
      <xdr:colOff>142875</xdr:colOff>
      <xdr:row>15</xdr:row>
      <xdr:rowOff>129794</xdr:rowOff>
    </xdr:to>
    <xdr:sp macro="" textlink="">
      <xdr:nvSpPr>
        <xdr:cNvPr id="150" name="楕円 149"/>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114571</xdr:rowOff>
    </xdr:from>
    <xdr:ext cx="762000" cy="259045"/>
    <xdr:sp macro="" textlink="">
      <xdr:nvSpPr>
        <xdr:cNvPr id="151" name="テキスト ボックス 150"/>
        <xdr:cNvSpPr txBox="1"/>
      </xdr:nvSpPr>
      <xdr:spPr>
        <a:xfrm>
          <a:off x="135128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去５年間の扶助費の推移は増加傾向にあり、また類似団体の平均よりも高い状況となっております。主な要因は、障害福祉給付費、保育所の運営経費や生活保護費の増加によるものとなっております。少子高齢化の進展等を背景に年々増加しており、子育て支援や高齢者支援等、現下の政策課題に対応するため、今後も増加が見込まれます。</a:t>
          </a:r>
        </a:p>
        <a:p>
          <a:r>
            <a:rPr kumimoji="1" lang="ja-JP" altLang="en-US" sz="1200">
              <a:latin typeface="ＭＳ Ｐゴシック" panose="020B0600070205080204" pitchFamily="50" charset="-128"/>
              <a:ea typeface="ＭＳ Ｐゴシック" panose="020B0600070205080204" pitchFamily="50" charset="-128"/>
            </a:rPr>
            <a:t>　限られた財源の中で最大限の効果を発揮するために、緊急性・重要性の高い施策を優先するなど、事業の重点化・効率化を進めてまいります。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59</xdr:row>
      <xdr:rowOff>165100</xdr:rowOff>
    </xdr:to>
    <xdr:cxnSp macro="">
      <xdr:nvCxnSpPr>
        <xdr:cNvPr id="186" name="直線コネクタ 185"/>
        <xdr:cNvCxnSpPr/>
      </xdr:nvCxnSpPr>
      <xdr:spPr>
        <a:xfrm>
          <a:off x="3987800" y="10280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165100</xdr:rowOff>
    </xdr:to>
    <xdr:cxnSp macro="">
      <xdr:nvCxnSpPr>
        <xdr:cNvPr id="189" name="直線コネクタ 188"/>
        <xdr:cNvCxnSpPr/>
      </xdr:nvCxnSpPr>
      <xdr:spPr>
        <a:xfrm>
          <a:off x="3098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92" name="直線コネクタ 191"/>
        <xdr:cNvCxnSpPr/>
      </xdr:nvCxnSpPr>
      <xdr:spPr>
        <a:xfrm>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50800</xdr:rowOff>
    </xdr:to>
    <xdr:cxnSp macro="">
      <xdr:nvCxnSpPr>
        <xdr:cNvPr id="195" name="直線コネクタ 194"/>
        <xdr:cNvCxnSpPr/>
      </xdr:nvCxnSpPr>
      <xdr:spPr>
        <a:xfrm>
          <a:off x="1320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5" name="楕円 204"/>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6"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3" name="楕円 212"/>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4" name="テキスト ボックス 213"/>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ポイント減少し、類似団体の平均に近づきました。減少要因は、下水道事業会計の性質別経費が補助費等などに変更となったことによるものです。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経年では、高齢化の進展により、介護保険特別会計、後期高齢者医療特別会計への繰出金が増加しているため、介護予防と保健事業を一体的に実施していくなど効率的・効果的な事業実施を推進し、繰出金の増加抑制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58</xdr:row>
      <xdr:rowOff>29028</xdr:rowOff>
    </xdr:to>
    <xdr:cxnSp macro="">
      <xdr:nvCxnSpPr>
        <xdr:cNvPr id="249" name="直線コネクタ 248"/>
        <xdr:cNvCxnSpPr/>
      </xdr:nvCxnSpPr>
      <xdr:spPr>
        <a:xfrm flipV="1">
          <a:off x="15671800" y="9853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137885</xdr:rowOff>
    </xdr:to>
    <xdr:cxnSp macro="">
      <xdr:nvCxnSpPr>
        <xdr:cNvPr id="252" name="直線コネクタ 251"/>
        <xdr:cNvCxnSpPr/>
      </xdr:nvCxnSpPr>
      <xdr:spPr>
        <a:xfrm flipV="1">
          <a:off x="14782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137885</xdr:rowOff>
    </xdr:to>
    <xdr:cxnSp macro="">
      <xdr:nvCxnSpPr>
        <xdr:cNvPr id="255" name="直線コネクタ 254"/>
        <xdr:cNvCxnSpPr/>
      </xdr:nvCxnSpPr>
      <xdr:spPr>
        <a:xfrm>
          <a:off x="13893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72572</xdr:rowOff>
    </xdr:to>
    <xdr:cxnSp macro="">
      <xdr:nvCxnSpPr>
        <xdr:cNvPr id="258" name="直線コネクタ 257"/>
        <xdr:cNvCxnSpPr/>
      </xdr:nvCxnSpPr>
      <xdr:spPr>
        <a:xfrm>
          <a:off x="13004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8" name="楕円 267"/>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9"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0" name="楕円 269"/>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1" name="テキスト ボックス 270"/>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2" name="楕円 271"/>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3" name="テキスト ボックス 272"/>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4" name="楕円 273"/>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5" name="テキスト ボックス 274"/>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年度に下水道事業会計が地方公営企業法の一部法適用化となり、性質別経費が繰出金から補助費等及び投資及び出資金へ変更となり、補助費等が増加しました。　また、待機児童対策のため、積極的に子育て施策に取り組んでおり、増加傾向となっております。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36</xdr:row>
      <xdr:rowOff>50800</xdr:rowOff>
    </xdr:to>
    <xdr:cxnSp macro="">
      <xdr:nvCxnSpPr>
        <xdr:cNvPr id="309" name="直線コネクタ 308"/>
        <xdr:cNvCxnSpPr/>
      </xdr:nvCxnSpPr>
      <xdr:spPr>
        <a:xfrm>
          <a:off x="15671800" y="6062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62230</xdr:rowOff>
    </xdr:to>
    <xdr:cxnSp macro="">
      <xdr:nvCxnSpPr>
        <xdr:cNvPr id="312" name="直線コネクタ 311"/>
        <xdr:cNvCxnSpPr/>
      </xdr:nvCxnSpPr>
      <xdr:spPr>
        <a:xfrm>
          <a:off x="14782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54610</xdr:rowOff>
    </xdr:to>
    <xdr:cxnSp macro="">
      <xdr:nvCxnSpPr>
        <xdr:cNvPr id="315" name="直線コネクタ 314"/>
        <xdr:cNvCxnSpPr/>
      </xdr:nvCxnSpPr>
      <xdr:spPr>
        <a:xfrm>
          <a:off x="13893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46990</xdr:rowOff>
    </xdr:to>
    <xdr:cxnSp macro="">
      <xdr:nvCxnSpPr>
        <xdr:cNvPr id="318" name="直線コネクタ 317"/>
        <xdr:cNvCxnSpPr/>
      </xdr:nvCxnSpPr>
      <xdr:spPr>
        <a:xfrm>
          <a:off x="13004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8" name="楕円 327"/>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29"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0" name="楕円 329"/>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123207</xdr:rowOff>
    </xdr:from>
    <xdr:ext cx="736600" cy="259045"/>
    <xdr:sp macro="" textlink="">
      <xdr:nvSpPr>
        <xdr:cNvPr id="331" name="テキスト ボックス 330"/>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xdr:rowOff>
    </xdr:from>
    <xdr:to>
      <xdr:col>74</xdr:col>
      <xdr:colOff>31750</xdr:colOff>
      <xdr:row>35</xdr:row>
      <xdr:rowOff>105410</xdr:rowOff>
    </xdr:to>
    <xdr:sp macro="" textlink="">
      <xdr:nvSpPr>
        <xdr:cNvPr id="332" name="楕円 331"/>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115587</xdr:rowOff>
    </xdr:from>
    <xdr:ext cx="762000" cy="259045"/>
    <xdr:sp macro="" textlink="">
      <xdr:nvSpPr>
        <xdr:cNvPr id="333" name="テキスト ボックス 332"/>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4" name="楕円 333"/>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5" name="テキスト ボックス 334"/>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ポイント低い状況となっておりますが、普通債及び臨時財政対策債の債務残高の増加により償還元金が増加しております。</a:t>
          </a:r>
        </a:p>
        <a:p>
          <a:r>
            <a:rPr kumimoji="1" lang="ja-JP" altLang="en-US" sz="13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54610</xdr:rowOff>
    </xdr:to>
    <xdr:cxnSp macro="">
      <xdr:nvCxnSpPr>
        <xdr:cNvPr id="370" name="直線コネクタ 369"/>
        <xdr:cNvCxnSpPr/>
      </xdr:nvCxnSpPr>
      <xdr:spPr>
        <a:xfrm>
          <a:off x="3987800" y="12913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54610</xdr:rowOff>
    </xdr:to>
    <xdr:cxnSp macro="">
      <xdr:nvCxnSpPr>
        <xdr:cNvPr id="373" name="直線コネクタ 372"/>
        <xdr:cNvCxnSpPr/>
      </xdr:nvCxnSpPr>
      <xdr:spPr>
        <a:xfrm>
          <a:off x="3098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54610</xdr:rowOff>
    </xdr:to>
    <xdr:cxnSp macro="">
      <xdr:nvCxnSpPr>
        <xdr:cNvPr id="376" name="直線コネクタ 375"/>
        <xdr:cNvCxnSpPr/>
      </xdr:nvCxnSpPr>
      <xdr:spPr>
        <a:xfrm>
          <a:off x="2209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123190</xdr:rowOff>
    </xdr:to>
    <xdr:cxnSp macro="">
      <xdr:nvCxnSpPr>
        <xdr:cNvPr id="379" name="直線コネクタ 378"/>
        <xdr:cNvCxnSpPr/>
      </xdr:nvCxnSpPr>
      <xdr:spPr>
        <a:xfrm flipV="1">
          <a:off x="1320800" y="12852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0"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1" name="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3" name="楕円 392"/>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4" name="テキスト ボックス 393"/>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5" name="楕円 394"/>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6" name="テキスト ボックス 395"/>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年間同様の状況となっております。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扶助費、補助費等の増加によるものとなっております。子育て施策の推進や高齢化により今後も増加する見込みとなっており、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104139</xdr:rowOff>
    </xdr:to>
    <xdr:cxnSp macro="">
      <xdr:nvCxnSpPr>
        <xdr:cNvPr id="431" name="直線コネクタ 430"/>
        <xdr:cNvCxnSpPr/>
      </xdr:nvCxnSpPr>
      <xdr:spPr>
        <a:xfrm>
          <a:off x="15671800" y="13431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127000</xdr:rowOff>
    </xdr:to>
    <xdr:cxnSp macro="">
      <xdr:nvCxnSpPr>
        <xdr:cNvPr id="434" name="直線コネクタ 433"/>
        <xdr:cNvCxnSpPr/>
      </xdr:nvCxnSpPr>
      <xdr:spPr>
        <a:xfrm flipV="1">
          <a:off x="14782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127000</xdr:rowOff>
    </xdr:to>
    <xdr:cxnSp macro="">
      <xdr:nvCxnSpPr>
        <xdr:cNvPr id="437" name="直線コネクタ 436"/>
        <xdr:cNvCxnSpPr/>
      </xdr:nvCxnSpPr>
      <xdr:spPr>
        <a:xfrm>
          <a:off x="13893800" y="132486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46989</xdr:rowOff>
    </xdr:to>
    <xdr:cxnSp macro="">
      <xdr:nvCxnSpPr>
        <xdr:cNvPr id="440" name="直線コネクタ 439"/>
        <xdr:cNvCxnSpPr/>
      </xdr:nvCxnSpPr>
      <xdr:spPr>
        <a:xfrm>
          <a:off x="13004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0" name="楕円 449"/>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1"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2" name="楕円 451"/>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3" name="テキスト ボックス 452"/>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4" name="楕円 453"/>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5" name="テキスト ボックス 454"/>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6" name="楕円 455"/>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7" name="テキスト ボックス 456"/>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8" name="楕円 457"/>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9" name="テキスト ボックス 458"/>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144404</xdr:rowOff>
    </xdr:from>
    <xdr:to>
      <xdr:col>29</xdr:col>
      <xdr:colOff>127000</xdr:colOff>
      <xdr:row>17</xdr:row>
      <xdr:rowOff>161595</xdr:rowOff>
    </xdr:to>
    <xdr:cxnSp macro="">
      <xdr:nvCxnSpPr>
        <xdr:cNvPr id="48" name="直線コネクタ 47"/>
        <xdr:cNvCxnSpPr/>
      </xdr:nvCxnSpPr>
      <xdr:spPr bwMode="auto">
        <a:xfrm>
          <a:off x="5003800" y="3106679"/>
          <a:ext cx="6477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144404</xdr:rowOff>
    </xdr:from>
    <xdr:to>
      <xdr:col>26</xdr:col>
      <xdr:colOff>50800</xdr:colOff>
      <xdr:row>17</xdr:row>
      <xdr:rowOff>166487</xdr:rowOff>
    </xdr:to>
    <xdr:cxnSp macro="">
      <xdr:nvCxnSpPr>
        <xdr:cNvPr id="51" name="直線コネクタ 50"/>
        <xdr:cNvCxnSpPr/>
      </xdr:nvCxnSpPr>
      <xdr:spPr bwMode="auto">
        <a:xfrm flipV="1">
          <a:off x="4305300" y="310667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166487</xdr:rowOff>
    </xdr:from>
    <xdr:to>
      <xdr:col>22</xdr:col>
      <xdr:colOff>114300</xdr:colOff>
      <xdr:row>18</xdr:row>
      <xdr:rowOff>9119</xdr:rowOff>
    </xdr:to>
    <xdr:cxnSp macro="">
      <xdr:nvCxnSpPr>
        <xdr:cNvPr id="54" name="直線コネクタ 53"/>
        <xdr:cNvCxnSpPr/>
      </xdr:nvCxnSpPr>
      <xdr:spPr bwMode="auto">
        <a:xfrm flipV="1">
          <a:off x="3606800" y="3128762"/>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9119</xdr:rowOff>
    </xdr:from>
    <xdr:to>
      <xdr:col>18</xdr:col>
      <xdr:colOff>177800</xdr:colOff>
      <xdr:row>18</xdr:row>
      <xdr:rowOff>63937</xdr:rowOff>
    </xdr:to>
    <xdr:cxnSp macro="">
      <xdr:nvCxnSpPr>
        <xdr:cNvPr id="57" name="直線コネクタ 56"/>
        <xdr:cNvCxnSpPr/>
      </xdr:nvCxnSpPr>
      <xdr:spPr bwMode="auto">
        <a:xfrm flipV="1">
          <a:off x="2908300" y="3142844"/>
          <a:ext cx="6985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110795</xdr:rowOff>
    </xdr:from>
    <xdr:to>
      <xdr:col>29</xdr:col>
      <xdr:colOff>177800</xdr:colOff>
      <xdr:row>18</xdr:row>
      <xdr:rowOff>40945</xdr:rowOff>
    </xdr:to>
    <xdr:sp macro="" textlink="">
      <xdr:nvSpPr>
        <xdr:cNvPr id="67" name="楕円 66"/>
        <xdr:cNvSpPr/>
      </xdr:nvSpPr>
      <xdr:spPr bwMode="auto">
        <a:xfrm>
          <a:off x="56007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82872</xdr:rowOff>
    </xdr:from>
    <xdr:ext cx="762000" cy="259045"/>
    <xdr:sp macro="" textlink="">
      <xdr:nvSpPr>
        <xdr:cNvPr id="68" name="人口1人当たり決算額の推移該当値テキスト130"/>
        <xdr:cNvSpPr txBox="1"/>
      </xdr:nvSpPr>
      <xdr:spPr>
        <a:xfrm>
          <a:off x="5740400" y="30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93604</xdr:rowOff>
    </xdr:from>
    <xdr:to>
      <xdr:col>26</xdr:col>
      <xdr:colOff>101600</xdr:colOff>
      <xdr:row>18</xdr:row>
      <xdr:rowOff>23754</xdr:rowOff>
    </xdr:to>
    <xdr:sp macro="" textlink="">
      <xdr:nvSpPr>
        <xdr:cNvPr id="69" name="楕円 68"/>
        <xdr:cNvSpPr/>
      </xdr:nvSpPr>
      <xdr:spPr bwMode="auto">
        <a:xfrm>
          <a:off x="49530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8531</xdr:rowOff>
    </xdr:from>
    <xdr:ext cx="736600" cy="259045"/>
    <xdr:sp macro="" textlink="">
      <xdr:nvSpPr>
        <xdr:cNvPr id="70" name="テキスト ボックス 69"/>
        <xdr:cNvSpPr txBox="1"/>
      </xdr:nvSpPr>
      <xdr:spPr>
        <a:xfrm>
          <a:off x="4622800" y="3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115687</xdr:rowOff>
    </xdr:from>
    <xdr:to>
      <xdr:col>22</xdr:col>
      <xdr:colOff>165100</xdr:colOff>
      <xdr:row>18</xdr:row>
      <xdr:rowOff>45837</xdr:rowOff>
    </xdr:to>
    <xdr:sp macro="" textlink="">
      <xdr:nvSpPr>
        <xdr:cNvPr id="71" name="楕円 70"/>
        <xdr:cNvSpPr/>
      </xdr:nvSpPr>
      <xdr:spPr bwMode="auto">
        <a:xfrm>
          <a:off x="42545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30614</xdr:rowOff>
    </xdr:from>
    <xdr:ext cx="762000" cy="259045"/>
    <xdr:sp macro="" textlink="">
      <xdr:nvSpPr>
        <xdr:cNvPr id="72" name="テキスト ボックス 71"/>
        <xdr:cNvSpPr txBox="1"/>
      </xdr:nvSpPr>
      <xdr:spPr>
        <a:xfrm>
          <a:off x="3924300" y="31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129769</xdr:rowOff>
    </xdr:from>
    <xdr:to>
      <xdr:col>19</xdr:col>
      <xdr:colOff>38100</xdr:colOff>
      <xdr:row>18</xdr:row>
      <xdr:rowOff>59919</xdr:rowOff>
    </xdr:to>
    <xdr:sp macro="" textlink="">
      <xdr:nvSpPr>
        <xdr:cNvPr id="73" name="楕円 72"/>
        <xdr:cNvSpPr/>
      </xdr:nvSpPr>
      <xdr:spPr bwMode="auto">
        <a:xfrm>
          <a:off x="3556000" y="30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44696</xdr:rowOff>
    </xdr:from>
    <xdr:ext cx="762000" cy="259045"/>
    <xdr:sp macro="" textlink="">
      <xdr:nvSpPr>
        <xdr:cNvPr id="74" name="テキスト ボックス 73"/>
        <xdr:cNvSpPr txBox="1"/>
      </xdr:nvSpPr>
      <xdr:spPr>
        <a:xfrm>
          <a:off x="3225800" y="31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13137</xdr:rowOff>
    </xdr:from>
    <xdr:to>
      <xdr:col>15</xdr:col>
      <xdr:colOff>101600</xdr:colOff>
      <xdr:row>18</xdr:row>
      <xdr:rowOff>114737</xdr:rowOff>
    </xdr:to>
    <xdr:sp macro="" textlink="">
      <xdr:nvSpPr>
        <xdr:cNvPr id="75" name="楕円 74"/>
        <xdr:cNvSpPr/>
      </xdr:nvSpPr>
      <xdr:spPr bwMode="auto">
        <a:xfrm>
          <a:off x="28575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99514</xdr:rowOff>
    </xdr:from>
    <xdr:ext cx="762000" cy="259045"/>
    <xdr:sp macro="" textlink="">
      <xdr:nvSpPr>
        <xdr:cNvPr id="76" name="テキスト ボックス 75"/>
        <xdr:cNvSpPr txBox="1"/>
      </xdr:nvSpPr>
      <xdr:spPr>
        <a:xfrm>
          <a:off x="25273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28969</xdr:rowOff>
    </xdr:from>
    <xdr:to>
      <xdr:col>29</xdr:col>
      <xdr:colOff>127000</xdr:colOff>
      <xdr:row>37</xdr:row>
      <xdr:rowOff>35065</xdr:rowOff>
    </xdr:to>
    <xdr:cxnSp macro="">
      <xdr:nvCxnSpPr>
        <xdr:cNvPr id="109" name="直線コネクタ 108"/>
        <xdr:cNvCxnSpPr/>
      </xdr:nvCxnSpPr>
      <xdr:spPr bwMode="auto">
        <a:xfrm>
          <a:off x="5003800" y="7153669"/>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66383</xdr:rowOff>
    </xdr:from>
    <xdr:to>
      <xdr:col>26</xdr:col>
      <xdr:colOff>50800</xdr:colOff>
      <xdr:row>37</xdr:row>
      <xdr:rowOff>28969</xdr:rowOff>
    </xdr:to>
    <xdr:cxnSp macro="">
      <xdr:nvCxnSpPr>
        <xdr:cNvPr id="112" name="直線コネクタ 111"/>
        <xdr:cNvCxnSpPr/>
      </xdr:nvCxnSpPr>
      <xdr:spPr bwMode="auto">
        <a:xfrm>
          <a:off x="4305300" y="7019633"/>
          <a:ext cx="6985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66383</xdr:rowOff>
    </xdr:from>
    <xdr:to>
      <xdr:col>22</xdr:col>
      <xdr:colOff>114300</xdr:colOff>
      <xdr:row>37</xdr:row>
      <xdr:rowOff>56934</xdr:rowOff>
    </xdr:to>
    <xdr:cxnSp macro="">
      <xdr:nvCxnSpPr>
        <xdr:cNvPr id="115" name="直線コネクタ 114"/>
        <xdr:cNvCxnSpPr/>
      </xdr:nvCxnSpPr>
      <xdr:spPr bwMode="auto">
        <a:xfrm flipV="1">
          <a:off x="3606800" y="7019633"/>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35408</xdr:rowOff>
    </xdr:from>
    <xdr:to>
      <xdr:col>18</xdr:col>
      <xdr:colOff>177800</xdr:colOff>
      <xdr:row>37</xdr:row>
      <xdr:rowOff>56934</xdr:rowOff>
    </xdr:to>
    <xdr:cxnSp macro="">
      <xdr:nvCxnSpPr>
        <xdr:cNvPr id="118" name="直線コネクタ 117"/>
        <xdr:cNvCxnSpPr/>
      </xdr:nvCxnSpPr>
      <xdr:spPr bwMode="auto">
        <a:xfrm>
          <a:off x="2908300" y="71601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155715</xdr:rowOff>
    </xdr:from>
    <xdr:to>
      <xdr:col>29</xdr:col>
      <xdr:colOff>177800</xdr:colOff>
      <xdr:row>37</xdr:row>
      <xdr:rowOff>85865</xdr:rowOff>
    </xdr:to>
    <xdr:sp macro="" textlink="">
      <xdr:nvSpPr>
        <xdr:cNvPr id="128" name="楕円 127"/>
        <xdr:cNvSpPr/>
      </xdr:nvSpPr>
      <xdr:spPr bwMode="auto">
        <a:xfrm>
          <a:off x="56007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127792</xdr:rowOff>
    </xdr:from>
    <xdr:ext cx="762000" cy="259045"/>
    <xdr:sp macro="" textlink="">
      <xdr:nvSpPr>
        <xdr:cNvPr id="129" name="人口1人当たり決算額の推移該当値テキスト445"/>
        <xdr:cNvSpPr txBox="1"/>
      </xdr:nvSpPr>
      <xdr:spPr>
        <a:xfrm>
          <a:off x="5740400" y="708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149619</xdr:rowOff>
    </xdr:from>
    <xdr:to>
      <xdr:col>26</xdr:col>
      <xdr:colOff>101600</xdr:colOff>
      <xdr:row>37</xdr:row>
      <xdr:rowOff>79769</xdr:rowOff>
    </xdr:to>
    <xdr:sp macro="" textlink="">
      <xdr:nvSpPr>
        <xdr:cNvPr id="130" name="楕円 129"/>
        <xdr:cNvSpPr/>
      </xdr:nvSpPr>
      <xdr:spPr bwMode="auto">
        <a:xfrm>
          <a:off x="49530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64546</xdr:rowOff>
    </xdr:from>
    <xdr:ext cx="736600" cy="259045"/>
    <xdr:sp macro="" textlink="">
      <xdr:nvSpPr>
        <xdr:cNvPr id="131" name="テキスト ボックス 130"/>
        <xdr:cNvSpPr txBox="1"/>
      </xdr:nvSpPr>
      <xdr:spPr>
        <a:xfrm>
          <a:off x="4622800" y="718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15583</xdr:rowOff>
    </xdr:from>
    <xdr:to>
      <xdr:col>22</xdr:col>
      <xdr:colOff>165100</xdr:colOff>
      <xdr:row>36</xdr:row>
      <xdr:rowOff>117183</xdr:rowOff>
    </xdr:to>
    <xdr:sp macro="" textlink="">
      <xdr:nvSpPr>
        <xdr:cNvPr id="132" name="楕円 131"/>
        <xdr:cNvSpPr/>
      </xdr:nvSpPr>
      <xdr:spPr bwMode="auto">
        <a:xfrm>
          <a:off x="42545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101960</xdr:rowOff>
    </xdr:from>
    <xdr:ext cx="762000" cy="259045"/>
    <xdr:sp macro="" textlink="">
      <xdr:nvSpPr>
        <xdr:cNvPr id="133" name="テキスト ボックス 132"/>
        <xdr:cNvSpPr txBox="1"/>
      </xdr:nvSpPr>
      <xdr:spPr>
        <a:xfrm>
          <a:off x="3924300" y="7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6134</xdr:rowOff>
    </xdr:from>
    <xdr:to>
      <xdr:col>19</xdr:col>
      <xdr:colOff>38100</xdr:colOff>
      <xdr:row>37</xdr:row>
      <xdr:rowOff>107734</xdr:rowOff>
    </xdr:to>
    <xdr:sp macro="" textlink="">
      <xdr:nvSpPr>
        <xdr:cNvPr id="134" name="楕円 133"/>
        <xdr:cNvSpPr/>
      </xdr:nvSpPr>
      <xdr:spPr bwMode="auto">
        <a:xfrm>
          <a:off x="35560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92511</xdr:rowOff>
    </xdr:from>
    <xdr:ext cx="762000" cy="259045"/>
    <xdr:sp macro="" textlink="">
      <xdr:nvSpPr>
        <xdr:cNvPr id="135" name="テキスト ボックス 134"/>
        <xdr:cNvSpPr txBox="1"/>
      </xdr:nvSpPr>
      <xdr:spPr>
        <a:xfrm>
          <a:off x="32258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156058</xdr:rowOff>
    </xdr:from>
    <xdr:to>
      <xdr:col>15</xdr:col>
      <xdr:colOff>101600</xdr:colOff>
      <xdr:row>37</xdr:row>
      <xdr:rowOff>86208</xdr:rowOff>
    </xdr:to>
    <xdr:sp macro="" textlink="">
      <xdr:nvSpPr>
        <xdr:cNvPr id="136" name="楕円 135"/>
        <xdr:cNvSpPr/>
      </xdr:nvSpPr>
      <xdr:spPr bwMode="auto">
        <a:xfrm>
          <a:off x="2857500" y="710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70985</xdr:rowOff>
    </xdr:from>
    <xdr:ext cx="762000" cy="259045"/>
    <xdr:sp macro="" textlink="">
      <xdr:nvSpPr>
        <xdr:cNvPr id="137" name="テキスト ボックス 136"/>
        <xdr:cNvSpPr txBox="1"/>
      </xdr:nvSpPr>
      <xdr:spPr>
        <a:xfrm>
          <a:off x="25273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114821</xdr:rowOff>
    </xdr:from>
    <xdr:to>
      <xdr:col>24</xdr:col>
      <xdr:colOff>63500</xdr:colOff>
      <xdr:row>36</xdr:row>
      <xdr:rowOff>138709</xdr:rowOff>
    </xdr:to>
    <xdr:cxnSp macro="">
      <xdr:nvCxnSpPr>
        <xdr:cNvPr id="61" name="直線コネクタ 60"/>
        <xdr:cNvCxnSpPr/>
      </xdr:nvCxnSpPr>
      <xdr:spPr>
        <a:xfrm>
          <a:off x="3797300" y="6287021"/>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77673</xdr:rowOff>
    </xdr:from>
    <xdr:to>
      <xdr:col>19</xdr:col>
      <xdr:colOff>177800</xdr:colOff>
      <xdr:row>36</xdr:row>
      <xdr:rowOff>114821</xdr:rowOff>
    </xdr:to>
    <xdr:cxnSp macro="">
      <xdr:nvCxnSpPr>
        <xdr:cNvPr id="64" name="直線コネクタ 63"/>
        <xdr:cNvCxnSpPr/>
      </xdr:nvCxnSpPr>
      <xdr:spPr>
        <a:xfrm>
          <a:off x="2908300" y="624987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77673</xdr:rowOff>
    </xdr:from>
    <xdr:to>
      <xdr:col>15</xdr:col>
      <xdr:colOff>50800</xdr:colOff>
      <xdr:row>36</xdr:row>
      <xdr:rowOff>86474</xdr:rowOff>
    </xdr:to>
    <xdr:cxnSp macro="">
      <xdr:nvCxnSpPr>
        <xdr:cNvPr id="67" name="直線コネクタ 66"/>
        <xdr:cNvCxnSpPr/>
      </xdr:nvCxnSpPr>
      <xdr:spPr>
        <a:xfrm flipV="1">
          <a:off x="2019300" y="62498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32487</xdr:rowOff>
    </xdr:from>
    <xdr:to>
      <xdr:col>10</xdr:col>
      <xdr:colOff>114300</xdr:colOff>
      <xdr:row>36</xdr:row>
      <xdr:rowOff>86474</xdr:rowOff>
    </xdr:to>
    <xdr:cxnSp macro="">
      <xdr:nvCxnSpPr>
        <xdr:cNvPr id="70" name="直線コネクタ 69"/>
        <xdr:cNvCxnSpPr/>
      </xdr:nvCxnSpPr>
      <xdr:spPr>
        <a:xfrm>
          <a:off x="1130300" y="6204687"/>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87909</xdr:rowOff>
    </xdr:from>
    <xdr:to>
      <xdr:col>24</xdr:col>
      <xdr:colOff>114300</xdr:colOff>
      <xdr:row>37</xdr:row>
      <xdr:rowOff>18059</xdr:rowOff>
    </xdr:to>
    <xdr:sp macro="" textlink="">
      <xdr:nvSpPr>
        <xdr:cNvPr id="80" name="楕円 79"/>
        <xdr:cNvSpPr/>
      </xdr:nvSpPr>
      <xdr:spPr>
        <a:xfrm>
          <a:off x="45847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66336</xdr:rowOff>
    </xdr:from>
    <xdr:ext cx="534377" cy="259045"/>
    <xdr:sp macro="" textlink="">
      <xdr:nvSpPr>
        <xdr:cNvPr id="81" name="人件費該当値テキスト"/>
        <xdr:cNvSpPr txBox="1"/>
      </xdr:nvSpPr>
      <xdr:spPr>
        <a:xfrm>
          <a:off x="4686300" y="62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64021</xdr:rowOff>
    </xdr:from>
    <xdr:to>
      <xdr:col>20</xdr:col>
      <xdr:colOff>38100</xdr:colOff>
      <xdr:row>36</xdr:row>
      <xdr:rowOff>165621</xdr:rowOff>
    </xdr:to>
    <xdr:sp macro="" textlink="">
      <xdr:nvSpPr>
        <xdr:cNvPr id="82" name="楕円 81"/>
        <xdr:cNvSpPr/>
      </xdr:nvSpPr>
      <xdr:spPr>
        <a:xfrm>
          <a:off x="3746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156748</xdr:rowOff>
    </xdr:from>
    <xdr:ext cx="534377" cy="259045"/>
    <xdr:sp macro="" textlink="">
      <xdr:nvSpPr>
        <xdr:cNvPr id="83" name="テキスト ボックス 82"/>
        <xdr:cNvSpPr txBox="1"/>
      </xdr:nvSpPr>
      <xdr:spPr>
        <a:xfrm>
          <a:off x="3530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26873</xdr:rowOff>
    </xdr:from>
    <xdr:to>
      <xdr:col>15</xdr:col>
      <xdr:colOff>101600</xdr:colOff>
      <xdr:row>36</xdr:row>
      <xdr:rowOff>128473</xdr:rowOff>
    </xdr:to>
    <xdr:sp macro="" textlink="">
      <xdr:nvSpPr>
        <xdr:cNvPr id="84" name="楕円 83"/>
        <xdr:cNvSpPr/>
      </xdr:nvSpPr>
      <xdr:spPr>
        <a:xfrm>
          <a:off x="2857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119600</xdr:rowOff>
    </xdr:from>
    <xdr:ext cx="534377" cy="259045"/>
    <xdr:sp macro="" textlink="">
      <xdr:nvSpPr>
        <xdr:cNvPr id="85" name="テキスト ボックス 84"/>
        <xdr:cNvSpPr txBox="1"/>
      </xdr:nvSpPr>
      <xdr:spPr>
        <a:xfrm>
          <a:off x="2641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35674</xdr:rowOff>
    </xdr:from>
    <xdr:to>
      <xdr:col>10</xdr:col>
      <xdr:colOff>165100</xdr:colOff>
      <xdr:row>36</xdr:row>
      <xdr:rowOff>137274</xdr:rowOff>
    </xdr:to>
    <xdr:sp macro="" textlink="">
      <xdr:nvSpPr>
        <xdr:cNvPr id="86" name="楕円 85"/>
        <xdr:cNvSpPr/>
      </xdr:nvSpPr>
      <xdr:spPr>
        <a:xfrm>
          <a:off x="1968500" y="6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128401</xdr:rowOff>
    </xdr:from>
    <xdr:ext cx="534377" cy="259045"/>
    <xdr:sp macro="" textlink="">
      <xdr:nvSpPr>
        <xdr:cNvPr id="87" name="テキスト ボックス 86"/>
        <xdr:cNvSpPr txBox="1"/>
      </xdr:nvSpPr>
      <xdr:spPr>
        <a:xfrm>
          <a:off x="1752111" y="6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153137</xdr:rowOff>
    </xdr:from>
    <xdr:to>
      <xdr:col>6</xdr:col>
      <xdr:colOff>38100</xdr:colOff>
      <xdr:row>36</xdr:row>
      <xdr:rowOff>83287</xdr:rowOff>
    </xdr:to>
    <xdr:sp macro="" textlink="">
      <xdr:nvSpPr>
        <xdr:cNvPr id="88" name="楕円 87"/>
        <xdr:cNvSpPr/>
      </xdr:nvSpPr>
      <xdr:spPr>
        <a:xfrm>
          <a:off x="1079500" y="61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74414</xdr:rowOff>
    </xdr:from>
    <xdr:ext cx="534377" cy="259045"/>
    <xdr:sp macro="" textlink="">
      <xdr:nvSpPr>
        <xdr:cNvPr id="89" name="テキスト ボックス 88"/>
        <xdr:cNvSpPr txBox="1"/>
      </xdr:nvSpPr>
      <xdr:spPr>
        <a:xfrm>
          <a:off x="863111" y="62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27833</xdr:rowOff>
    </xdr:from>
    <xdr:to>
      <xdr:col>24</xdr:col>
      <xdr:colOff>63500</xdr:colOff>
      <xdr:row>57</xdr:row>
      <xdr:rowOff>51689</xdr:rowOff>
    </xdr:to>
    <xdr:cxnSp macro="">
      <xdr:nvCxnSpPr>
        <xdr:cNvPr id="121" name="直線コネクタ 120"/>
        <xdr:cNvCxnSpPr/>
      </xdr:nvCxnSpPr>
      <xdr:spPr>
        <a:xfrm flipV="1">
          <a:off x="3797300" y="9800483"/>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51689</xdr:rowOff>
    </xdr:from>
    <xdr:to>
      <xdr:col>19</xdr:col>
      <xdr:colOff>177800</xdr:colOff>
      <xdr:row>57</xdr:row>
      <xdr:rowOff>55771</xdr:rowOff>
    </xdr:to>
    <xdr:cxnSp macro="">
      <xdr:nvCxnSpPr>
        <xdr:cNvPr id="124" name="直線コネクタ 123"/>
        <xdr:cNvCxnSpPr/>
      </xdr:nvCxnSpPr>
      <xdr:spPr>
        <a:xfrm flipV="1">
          <a:off x="2908300" y="982433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13692</xdr:rowOff>
    </xdr:from>
    <xdr:to>
      <xdr:col>15</xdr:col>
      <xdr:colOff>50800</xdr:colOff>
      <xdr:row>57</xdr:row>
      <xdr:rowOff>55771</xdr:rowOff>
    </xdr:to>
    <xdr:cxnSp macro="">
      <xdr:nvCxnSpPr>
        <xdr:cNvPr id="127" name="直線コネクタ 126"/>
        <xdr:cNvCxnSpPr/>
      </xdr:nvCxnSpPr>
      <xdr:spPr>
        <a:xfrm>
          <a:off x="2019300" y="9786342"/>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13692</xdr:rowOff>
    </xdr:from>
    <xdr:to>
      <xdr:col>10</xdr:col>
      <xdr:colOff>114300</xdr:colOff>
      <xdr:row>57</xdr:row>
      <xdr:rowOff>102193</xdr:rowOff>
    </xdr:to>
    <xdr:cxnSp macro="">
      <xdr:nvCxnSpPr>
        <xdr:cNvPr id="130" name="直線コネクタ 129"/>
        <xdr:cNvCxnSpPr/>
      </xdr:nvCxnSpPr>
      <xdr:spPr>
        <a:xfrm flipV="1">
          <a:off x="1130300" y="9786342"/>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148483</xdr:rowOff>
    </xdr:from>
    <xdr:to>
      <xdr:col>24</xdr:col>
      <xdr:colOff>114300</xdr:colOff>
      <xdr:row>57</xdr:row>
      <xdr:rowOff>78633</xdr:rowOff>
    </xdr:to>
    <xdr:sp macro="" textlink="">
      <xdr:nvSpPr>
        <xdr:cNvPr id="140" name="楕円 139"/>
        <xdr:cNvSpPr/>
      </xdr:nvSpPr>
      <xdr:spPr>
        <a:xfrm>
          <a:off x="4584700" y="97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126910</xdr:rowOff>
    </xdr:from>
    <xdr:ext cx="534377" cy="259045"/>
    <xdr:sp macro="" textlink="">
      <xdr:nvSpPr>
        <xdr:cNvPr id="141" name="物件費該当値テキスト"/>
        <xdr:cNvSpPr txBox="1"/>
      </xdr:nvSpPr>
      <xdr:spPr>
        <a:xfrm>
          <a:off x="4686300" y="97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889</xdr:rowOff>
    </xdr:from>
    <xdr:to>
      <xdr:col>20</xdr:col>
      <xdr:colOff>38100</xdr:colOff>
      <xdr:row>57</xdr:row>
      <xdr:rowOff>102489</xdr:rowOff>
    </xdr:to>
    <xdr:sp macro="" textlink="">
      <xdr:nvSpPr>
        <xdr:cNvPr id="142" name="楕円 141"/>
        <xdr:cNvSpPr/>
      </xdr:nvSpPr>
      <xdr:spPr>
        <a:xfrm>
          <a:off x="3746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93616</xdr:rowOff>
    </xdr:from>
    <xdr:ext cx="534377" cy="259045"/>
    <xdr:sp macro="" textlink="">
      <xdr:nvSpPr>
        <xdr:cNvPr id="143" name="テキスト ボックス 142"/>
        <xdr:cNvSpPr txBox="1"/>
      </xdr:nvSpPr>
      <xdr:spPr>
        <a:xfrm>
          <a:off x="3530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4971</xdr:rowOff>
    </xdr:from>
    <xdr:to>
      <xdr:col>15</xdr:col>
      <xdr:colOff>101600</xdr:colOff>
      <xdr:row>57</xdr:row>
      <xdr:rowOff>106571</xdr:rowOff>
    </xdr:to>
    <xdr:sp macro="" textlink="">
      <xdr:nvSpPr>
        <xdr:cNvPr id="144" name="楕円 143"/>
        <xdr:cNvSpPr/>
      </xdr:nvSpPr>
      <xdr:spPr>
        <a:xfrm>
          <a:off x="2857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97698</xdr:rowOff>
    </xdr:from>
    <xdr:ext cx="534377" cy="259045"/>
    <xdr:sp macro="" textlink="">
      <xdr:nvSpPr>
        <xdr:cNvPr id="145" name="テキスト ボックス 144"/>
        <xdr:cNvSpPr txBox="1"/>
      </xdr:nvSpPr>
      <xdr:spPr>
        <a:xfrm>
          <a:off x="2641111" y="98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134342</xdr:rowOff>
    </xdr:from>
    <xdr:to>
      <xdr:col>10</xdr:col>
      <xdr:colOff>165100</xdr:colOff>
      <xdr:row>57</xdr:row>
      <xdr:rowOff>64492</xdr:rowOff>
    </xdr:to>
    <xdr:sp macro="" textlink="">
      <xdr:nvSpPr>
        <xdr:cNvPr id="146" name="楕円 145"/>
        <xdr:cNvSpPr/>
      </xdr:nvSpPr>
      <xdr:spPr>
        <a:xfrm>
          <a:off x="1968500" y="97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55619</xdr:rowOff>
    </xdr:from>
    <xdr:ext cx="534377" cy="259045"/>
    <xdr:sp macro="" textlink="">
      <xdr:nvSpPr>
        <xdr:cNvPr id="147" name="テキスト ボックス 146"/>
        <xdr:cNvSpPr txBox="1"/>
      </xdr:nvSpPr>
      <xdr:spPr>
        <a:xfrm>
          <a:off x="1752111" y="98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51393</xdr:rowOff>
    </xdr:from>
    <xdr:to>
      <xdr:col>6</xdr:col>
      <xdr:colOff>38100</xdr:colOff>
      <xdr:row>57</xdr:row>
      <xdr:rowOff>152993</xdr:rowOff>
    </xdr:to>
    <xdr:sp macro="" textlink="">
      <xdr:nvSpPr>
        <xdr:cNvPr id="148" name="楕円 147"/>
        <xdr:cNvSpPr/>
      </xdr:nvSpPr>
      <xdr:spPr>
        <a:xfrm>
          <a:off x="1079500" y="98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144120</xdr:rowOff>
    </xdr:from>
    <xdr:ext cx="534377" cy="259045"/>
    <xdr:sp macro="" textlink="">
      <xdr:nvSpPr>
        <xdr:cNvPr id="149" name="テキスト ボックス 148"/>
        <xdr:cNvSpPr txBox="1"/>
      </xdr:nvSpPr>
      <xdr:spPr>
        <a:xfrm>
          <a:off x="863111" y="9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41911</xdr:rowOff>
    </xdr:from>
    <xdr:to>
      <xdr:col>24</xdr:col>
      <xdr:colOff>63500</xdr:colOff>
      <xdr:row>76</xdr:row>
      <xdr:rowOff>50419</xdr:rowOff>
    </xdr:to>
    <xdr:cxnSp macro="">
      <xdr:nvCxnSpPr>
        <xdr:cNvPr id="178" name="直線コネクタ 177"/>
        <xdr:cNvCxnSpPr/>
      </xdr:nvCxnSpPr>
      <xdr:spPr>
        <a:xfrm flipV="1">
          <a:off x="3797300" y="1307211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33147</xdr:rowOff>
    </xdr:from>
    <xdr:to>
      <xdr:col>19</xdr:col>
      <xdr:colOff>177800</xdr:colOff>
      <xdr:row>76</xdr:row>
      <xdr:rowOff>50419</xdr:rowOff>
    </xdr:to>
    <xdr:cxnSp macro="">
      <xdr:nvCxnSpPr>
        <xdr:cNvPr id="181" name="直線コネクタ 180"/>
        <xdr:cNvCxnSpPr/>
      </xdr:nvCxnSpPr>
      <xdr:spPr>
        <a:xfrm>
          <a:off x="2908300" y="13063347"/>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29718</xdr:rowOff>
    </xdr:from>
    <xdr:to>
      <xdr:col>15</xdr:col>
      <xdr:colOff>50800</xdr:colOff>
      <xdr:row>76</xdr:row>
      <xdr:rowOff>33147</xdr:rowOff>
    </xdr:to>
    <xdr:cxnSp macro="">
      <xdr:nvCxnSpPr>
        <xdr:cNvPr id="184" name="直線コネクタ 183"/>
        <xdr:cNvCxnSpPr/>
      </xdr:nvCxnSpPr>
      <xdr:spPr>
        <a:xfrm>
          <a:off x="2019300" y="130599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29718</xdr:rowOff>
    </xdr:from>
    <xdr:to>
      <xdr:col>10</xdr:col>
      <xdr:colOff>114300</xdr:colOff>
      <xdr:row>76</xdr:row>
      <xdr:rowOff>63246</xdr:rowOff>
    </xdr:to>
    <xdr:cxnSp macro="">
      <xdr:nvCxnSpPr>
        <xdr:cNvPr id="187" name="直線コネクタ 186"/>
        <xdr:cNvCxnSpPr/>
      </xdr:nvCxnSpPr>
      <xdr:spPr>
        <a:xfrm flipV="1">
          <a:off x="1130300" y="1305991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160672</xdr:rowOff>
    </xdr:from>
    <xdr:ext cx="469744" cy="259045"/>
    <xdr:sp macro="" textlink="">
      <xdr:nvSpPr>
        <xdr:cNvPr id="191" name="テキスト ボックス 190"/>
        <xdr:cNvSpPr txBox="1"/>
      </xdr:nvSpPr>
      <xdr:spPr>
        <a:xfrm>
          <a:off x="895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162561</xdr:rowOff>
    </xdr:from>
    <xdr:to>
      <xdr:col>24</xdr:col>
      <xdr:colOff>114300</xdr:colOff>
      <xdr:row>76</xdr:row>
      <xdr:rowOff>92711</xdr:rowOff>
    </xdr:to>
    <xdr:sp macro="" textlink="">
      <xdr:nvSpPr>
        <xdr:cNvPr id="197" name="楕円 196"/>
        <xdr:cNvSpPr/>
      </xdr:nvSpPr>
      <xdr:spPr>
        <a:xfrm>
          <a:off x="4584700" y="130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13987</xdr:rowOff>
    </xdr:from>
    <xdr:ext cx="469744" cy="259045"/>
    <xdr:sp macro="" textlink="">
      <xdr:nvSpPr>
        <xdr:cNvPr id="198" name="維持補修費該当値テキスト"/>
        <xdr:cNvSpPr txBox="1"/>
      </xdr:nvSpPr>
      <xdr:spPr>
        <a:xfrm>
          <a:off x="4686300" y="1287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171069</xdr:rowOff>
    </xdr:from>
    <xdr:to>
      <xdr:col>20</xdr:col>
      <xdr:colOff>38100</xdr:colOff>
      <xdr:row>76</xdr:row>
      <xdr:rowOff>101219</xdr:rowOff>
    </xdr:to>
    <xdr:sp macro="" textlink="">
      <xdr:nvSpPr>
        <xdr:cNvPr id="199" name="楕円 198"/>
        <xdr:cNvSpPr/>
      </xdr:nvSpPr>
      <xdr:spPr>
        <a:xfrm>
          <a:off x="3746500" y="130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117746</xdr:rowOff>
    </xdr:from>
    <xdr:ext cx="469744" cy="259045"/>
    <xdr:sp macro="" textlink="">
      <xdr:nvSpPr>
        <xdr:cNvPr id="200" name="テキスト ボックス 199"/>
        <xdr:cNvSpPr txBox="1"/>
      </xdr:nvSpPr>
      <xdr:spPr>
        <a:xfrm>
          <a:off x="3562428" y="128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153797</xdr:rowOff>
    </xdr:from>
    <xdr:to>
      <xdr:col>15</xdr:col>
      <xdr:colOff>101600</xdr:colOff>
      <xdr:row>76</xdr:row>
      <xdr:rowOff>83947</xdr:rowOff>
    </xdr:to>
    <xdr:sp macro="" textlink="">
      <xdr:nvSpPr>
        <xdr:cNvPr id="201" name="楕円 200"/>
        <xdr:cNvSpPr/>
      </xdr:nvSpPr>
      <xdr:spPr>
        <a:xfrm>
          <a:off x="2857500" y="130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100474</xdr:rowOff>
    </xdr:from>
    <xdr:ext cx="469744" cy="259045"/>
    <xdr:sp macro="" textlink="">
      <xdr:nvSpPr>
        <xdr:cNvPr id="202" name="テキスト ボックス 201"/>
        <xdr:cNvSpPr txBox="1"/>
      </xdr:nvSpPr>
      <xdr:spPr>
        <a:xfrm>
          <a:off x="2673428" y="127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150368</xdr:rowOff>
    </xdr:from>
    <xdr:to>
      <xdr:col>10</xdr:col>
      <xdr:colOff>165100</xdr:colOff>
      <xdr:row>76</xdr:row>
      <xdr:rowOff>80518</xdr:rowOff>
    </xdr:to>
    <xdr:sp macro="" textlink="">
      <xdr:nvSpPr>
        <xdr:cNvPr id="203" name="楕円 202"/>
        <xdr:cNvSpPr/>
      </xdr:nvSpPr>
      <xdr:spPr>
        <a:xfrm>
          <a:off x="1968500" y="130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97045</xdr:rowOff>
    </xdr:from>
    <xdr:ext cx="469744" cy="259045"/>
    <xdr:sp macro="" textlink="">
      <xdr:nvSpPr>
        <xdr:cNvPr id="204" name="テキスト ボックス 203"/>
        <xdr:cNvSpPr txBox="1"/>
      </xdr:nvSpPr>
      <xdr:spPr>
        <a:xfrm>
          <a:off x="1784428" y="127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12446</xdr:rowOff>
    </xdr:from>
    <xdr:to>
      <xdr:col>6</xdr:col>
      <xdr:colOff>38100</xdr:colOff>
      <xdr:row>76</xdr:row>
      <xdr:rowOff>114046</xdr:rowOff>
    </xdr:to>
    <xdr:sp macro="" textlink="">
      <xdr:nvSpPr>
        <xdr:cNvPr id="205" name="楕円 204"/>
        <xdr:cNvSpPr/>
      </xdr:nvSpPr>
      <xdr:spPr>
        <a:xfrm>
          <a:off x="1079500" y="130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130573</xdr:rowOff>
    </xdr:from>
    <xdr:ext cx="469744" cy="259045"/>
    <xdr:sp macro="" textlink="">
      <xdr:nvSpPr>
        <xdr:cNvPr id="206" name="テキスト ボックス 205"/>
        <xdr:cNvSpPr txBox="1"/>
      </xdr:nvSpPr>
      <xdr:spPr>
        <a:xfrm>
          <a:off x="895428" y="128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166495</xdr:rowOff>
    </xdr:from>
    <xdr:to>
      <xdr:col>24</xdr:col>
      <xdr:colOff>63500</xdr:colOff>
      <xdr:row>96</xdr:row>
      <xdr:rowOff>5676</xdr:rowOff>
    </xdr:to>
    <xdr:cxnSp macro="">
      <xdr:nvCxnSpPr>
        <xdr:cNvPr id="238" name="直線コネクタ 237"/>
        <xdr:cNvCxnSpPr/>
      </xdr:nvCxnSpPr>
      <xdr:spPr>
        <a:xfrm>
          <a:off x="3797300" y="16454245"/>
          <a:ext cx="8382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166495</xdr:rowOff>
    </xdr:from>
    <xdr:to>
      <xdr:col>19</xdr:col>
      <xdr:colOff>177800</xdr:colOff>
      <xdr:row>96</xdr:row>
      <xdr:rowOff>74744</xdr:rowOff>
    </xdr:to>
    <xdr:cxnSp macro="">
      <xdr:nvCxnSpPr>
        <xdr:cNvPr id="241" name="直線コネクタ 240"/>
        <xdr:cNvCxnSpPr/>
      </xdr:nvCxnSpPr>
      <xdr:spPr>
        <a:xfrm flipV="1">
          <a:off x="2908300" y="16454245"/>
          <a:ext cx="889000" cy="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74744</xdr:rowOff>
    </xdr:from>
    <xdr:to>
      <xdr:col>15</xdr:col>
      <xdr:colOff>50800</xdr:colOff>
      <xdr:row>96</xdr:row>
      <xdr:rowOff>168193</xdr:rowOff>
    </xdr:to>
    <xdr:cxnSp macro="">
      <xdr:nvCxnSpPr>
        <xdr:cNvPr id="244" name="直線コネクタ 243"/>
        <xdr:cNvCxnSpPr/>
      </xdr:nvCxnSpPr>
      <xdr:spPr>
        <a:xfrm flipV="1">
          <a:off x="2019300" y="16533944"/>
          <a:ext cx="889000" cy="9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168193</xdr:rowOff>
    </xdr:from>
    <xdr:to>
      <xdr:col>10</xdr:col>
      <xdr:colOff>114300</xdr:colOff>
      <xdr:row>97</xdr:row>
      <xdr:rowOff>51443</xdr:rowOff>
    </xdr:to>
    <xdr:cxnSp macro="">
      <xdr:nvCxnSpPr>
        <xdr:cNvPr id="247" name="直線コネクタ 246"/>
        <xdr:cNvCxnSpPr/>
      </xdr:nvCxnSpPr>
      <xdr:spPr>
        <a:xfrm flipV="1">
          <a:off x="1130300" y="16627393"/>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126326</xdr:rowOff>
    </xdr:from>
    <xdr:to>
      <xdr:col>24</xdr:col>
      <xdr:colOff>114300</xdr:colOff>
      <xdr:row>96</xdr:row>
      <xdr:rowOff>56476</xdr:rowOff>
    </xdr:to>
    <xdr:sp macro="" textlink="">
      <xdr:nvSpPr>
        <xdr:cNvPr id="257" name="楕円 256"/>
        <xdr:cNvSpPr/>
      </xdr:nvSpPr>
      <xdr:spPr>
        <a:xfrm>
          <a:off x="4584700" y="164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104753</xdr:rowOff>
    </xdr:from>
    <xdr:ext cx="534377" cy="259045"/>
    <xdr:sp macro="" textlink="">
      <xdr:nvSpPr>
        <xdr:cNvPr id="258" name="扶助費該当値テキスト"/>
        <xdr:cNvSpPr txBox="1"/>
      </xdr:nvSpPr>
      <xdr:spPr>
        <a:xfrm>
          <a:off x="4686300" y="163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115695</xdr:rowOff>
    </xdr:from>
    <xdr:to>
      <xdr:col>20</xdr:col>
      <xdr:colOff>38100</xdr:colOff>
      <xdr:row>96</xdr:row>
      <xdr:rowOff>45845</xdr:rowOff>
    </xdr:to>
    <xdr:sp macro="" textlink="">
      <xdr:nvSpPr>
        <xdr:cNvPr id="259" name="楕円 258"/>
        <xdr:cNvSpPr/>
      </xdr:nvSpPr>
      <xdr:spPr>
        <a:xfrm>
          <a:off x="3746500" y="164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62372</xdr:rowOff>
    </xdr:from>
    <xdr:ext cx="534377" cy="259045"/>
    <xdr:sp macro="" textlink="">
      <xdr:nvSpPr>
        <xdr:cNvPr id="260" name="テキスト ボックス 259"/>
        <xdr:cNvSpPr txBox="1"/>
      </xdr:nvSpPr>
      <xdr:spPr>
        <a:xfrm>
          <a:off x="3530111" y="1617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23944</xdr:rowOff>
    </xdr:from>
    <xdr:to>
      <xdr:col>15</xdr:col>
      <xdr:colOff>101600</xdr:colOff>
      <xdr:row>96</xdr:row>
      <xdr:rowOff>125544</xdr:rowOff>
    </xdr:to>
    <xdr:sp macro="" textlink="">
      <xdr:nvSpPr>
        <xdr:cNvPr id="261" name="楕円 260"/>
        <xdr:cNvSpPr/>
      </xdr:nvSpPr>
      <xdr:spPr>
        <a:xfrm>
          <a:off x="2857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142071</xdr:rowOff>
    </xdr:from>
    <xdr:ext cx="534377" cy="259045"/>
    <xdr:sp macro="" textlink="">
      <xdr:nvSpPr>
        <xdr:cNvPr id="262" name="テキスト ボックス 261"/>
        <xdr:cNvSpPr txBox="1"/>
      </xdr:nvSpPr>
      <xdr:spPr>
        <a:xfrm>
          <a:off x="2641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117393</xdr:rowOff>
    </xdr:from>
    <xdr:to>
      <xdr:col>10</xdr:col>
      <xdr:colOff>165100</xdr:colOff>
      <xdr:row>97</xdr:row>
      <xdr:rowOff>47543</xdr:rowOff>
    </xdr:to>
    <xdr:sp macro="" textlink="">
      <xdr:nvSpPr>
        <xdr:cNvPr id="263" name="楕円 262"/>
        <xdr:cNvSpPr/>
      </xdr:nvSpPr>
      <xdr:spPr>
        <a:xfrm>
          <a:off x="19685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64070</xdr:rowOff>
    </xdr:from>
    <xdr:ext cx="534377" cy="259045"/>
    <xdr:sp macro="" textlink="">
      <xdr:nvSpPr>
        <xdr:cNvPr id="264" name="テキスト ボックス 263"/>
        <xdr:cNvSpPr txBox="1"/>
      </xdr:nvSpPr>
      <xdr:spPr>
        <a:xfrm>
          <a:off x="1752111" y="163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xdr:rowOff>
    </xdr:from>
    <xdr:to>
      <xdr:col>6</xdr:col>
      <xdr:colOff>38100</xdr:colOff>
      <xdr:row>97</xdr:row>
      <xdr:rowOff>102243</xdr:rowOff>
    </xdr:to>
    <xdr:sp macro="" textlink="">
      <xdr:nvSpPr>
        <xdr:cNvPr id="265" name="楕円 264"/>
        <xdr:cNvSpPr/>
      </xdr:nvSpPr>
      <xdr:spPr>
        <a:xfrm>
          <a:off x="1079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93370</xdr:rowOff>
    </xdr:from>
    <xdr:ext cx="534377" cy="259045"/>
    <xdr:sp macro="" textlink="">
      <xdr:nvSpPr>
        <xdr:cNvPr id="266" name="テキスト ボックス 265"/>
        <xdr:cNvSpPr txBox="1"/>
      </xdr:nvSpPr>
      <xdr:spPr>
        <a:xfrm>
          <a:off x="863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44864</xdr:rowOff>
    </xdr:from>
    <xdr:to>
      <xdr:col>55</xdr:col>
      <xdr:colOff>0</xdr:colOff>
      <xdr:row>38</xdr:row>
      <xdr:rowOff>73275</xdr:rowOff>
    </xdr:to>
    <xdr:cxnSp macro="">
      <xdr:nvCxnSpPr>
        <xdr:cNvPr id="297" name="直線コネクタ 296"/>
        <xdr:cNvCxnSpPr/>
      </xdr:nvCxnSpPr>
      <xdr:spPr>
        <a:xfrm flipV="1">
          <a:off x="9639300" y="6559964"/>
          <a:ext cx="8382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73275</xdr:rowOff>
    </xdr:from>
    <xdr:to>
      <xdr:col>50</xdr:col>
      <xdr:colOff>114300</xdr:colOff>
      <xdr:row>38</xdr:row>
      <xdr:rowOff>93642</xdr:rowOff>
    </xdr:to>
    <xdr:cxnSp macro="">
      <xdr:nvCxnSpPr>
        <xdr:cNvPr id="300" name="直線コネクタ 299"/>
        <xdr:cNvCxnSpPr/>
      </xdr:nvCxnSpPr>
      <xdr:spPr>
        <a:xfrm flipV="1">
          <a:off x="8750300" y="6588375"/>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93642</xdr:rowOff>
    </xdr:from>
    <xdr:to>
      <xdr:col>45</xdr:col>
      <xdr:colOff>177800</xdr:colOff>
      <xdr:row>38</xdr:row>
      <xdr:rowOff>108077</xdr:rowOff>
    </xdr:to>
    <xdr:cxnSp macro="">
      <xdr:nvCxnSpPr>
        <xdr:cNvPr id="303" name="直線コネクタ 302"/>
        <xdr:cNvCxnSpPr/>
      </xdr:nvCxnSpPr>
      <xdr:spPr>
        <a:xfrm flipV="1">
          <a:off x="7861300" y="6608742"/>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108077</xdr:rowOff>
    </xdr:from>
    <xdr:to>
      <xdr:col>41</xdr:col>
      <xdr:colOff>50800</xdr:colOff>
      <xdr:row>38</xdr:row>
      <xdr:rowOff>109372</xdr:rowOff>
    </xdr:to>
    <xdr:cxnSp macro="">
      <xdr:nvCxnSpPr>
        <xdr:cNvPr id="306" name="直線コネクタ 305"/>
        <xdr:cNvCxnSpPr/>
      </xdr:nvCxnSpPr>
      <xdr:spPr>
        <a:xfrm flipV="1">
          <a:off x="6972300" y="662317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165514</xdr:rowOff>
    </xdr:from>
    <xdr:to>
      <xdr:col>55</xdr:col>
      <xdr:colOff>50800</xdr:colOff>
      <xdr:row>38</xdr:row>
      <xdr:rowOff>95664</xdr:rowOff>
    </xdr:to>
    <xdr:sp macro="" textlink="">
      <xdr:nvSpPr>
        <xdr:cNvPr id="316" name="楕円 315"/>
        <xdr:cNvSpPr/>
      </xdr:nvSpPr>
      <xdr:spPr>
        <a:xfrm>
          <a:off x="10426700" y="65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143941</xdr:rowOff>
    </xdr:from>
    <xdr:ext cx="534377" cy="259045"/>
    <xdr:sp macro="" textlink="">
      <xdr:nvSpPr>
        <xdr:cNvPr id="317" name="補助費等該当値テキスト"/>
        <xdr:cNvSpPr txBox="1"/>
      </xdr:nvSpPr>
      <xdr:spPr>
        <a:xfrm>
          <a:off x="10528300" y="64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22475</xdr:rowOff>
    </xdr:from>
    <xdr:to>
      <xdr:col>50</xdr:col>
      <xdr:colOff>165100</xdr:colOff>
      <xdr:row>38</xdr:row>
      <xdr:rowOff>124075</xdr:rowOff>
    </xdr:to>
    <xdr:sp macro="" textlink="">
      <xdr:nvSpPr>
        <xdr:cNvPr id="318" name="楕円 317"/>
        <xdr:cNvSpPr/>
      </xdr:nvSpPr>
      <xdr:spPr>
        <a:xfrm>
          <a:off x="9588500" y="65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115202</xdr:rowOff>
    </xdr:from>
    <xdr:ext cx="534377" cy="259045"/>
    <xdr:sp macro="" textlink="">
      <xdr:nvSpPr>
        <xdr:cNvPr id="319" name="テキスト ボックス 318"/>
        <xdr:cNvSpPr txBox="1"/>
      </xdr:nvSpPr>
      <xdr:spPr>
        <a:xfrm>
          <a:off x="9372111" y="66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42842</xdr:rowOff>
    </xdr:from>
    <xdr:to>
      <xdr:col>46</xdr:col>
      <xdr:colOff>38100</xdr:colOff>
      <xdr:row>38</xdr:row>
      <xdr:rowOff>144442</xdr:rowOff>
    </xdr:to>
    <xdr:sp macro="" textlink="">
      <xdr:nvSpPr>
        <xdr:cNvPr id="320" name="楕円 319"/>
        <xdr:cNvSpPr/>
      </xdr:nvSpPr>
      <xdr:spPr>
        <a:xfrm>
          <a:off x="8699500" y="65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135569</xdr:rowOff>
    </xdr:from>
    <xdr:ext cx="534377" cy="259045"/>
    <xdr:sp macro="" textlink="">
      <xdr:nvSpPr>
        <xdr:cNvPr id="321" name="テキスト ボックス 320"/>
        <xdr:cNvSpPr txBox="1"/>
      </xdr:nvSpPr>
      <xdr:spPr>
        <a:xfrm>
          <a:off x="8483111" y="66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57277</xdr:rowOff>
    </xdr:from>
    <xdr:to>
      <xdr:col>41</xdr:col>
      <xdr:colOff>101600</xdr:colOff>
      <xdr:row>38</xdr:row>
      <xdr:rowOff>158877</xdr:rowOff>
    </xdr:to>
    <xdr:sp macro="" textlink="">
      <xdr:nvSpPr>
        <xdr:cNvPr id="322" name="楕円 321"/>
        <xdr:cNvSpPr/>
      </xdr:nvSpPr>
      <xdr:spPr>
        <a:xfrm>
          <a:off x="7810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150004</xdr:rowOff>
    </xdr:from>
    <xdr:ext cx="534377" cy="259045"/>
    <xdr:sp macro="" textlink="">
      <xdr:nvSpPr>
        <xdr:cNvPr id="323" name="テキスト ボックス 322"/>
        <xdr:cNvSpPr txBox="1"/>
      </xdr:nvSpPr>
      <xdr:spPr>
        <a:xfrm>
          <a:off x="7594111" y="66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58572</xdr:rowOff>
    </xdr:from>
    <xdr:to>
      <xdr:col>36</xdr:col>
      <xdr:colOff>165100</xdr:colOff>
      <xdr:row>38</xdr:row>
      <xdr:rowOff>160172</xdr:rowOff>
    </xdr:to>
    <xdr:sp macro="" textlink="">
      <xdr:nvSpPr>
        <xdr:cNvPr id="324" name="楕円 323"/>
        <xdr:cNvSpPr/>
      </xdr:nvSpPr>
      <xdr:spPr>
        <a:xfrm>
          <a:off x="6921500" y="6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151299</xdr:rowOff>
    </xdr:from>
    <xdr:ext cx="534377" cy="259045"/>
    <xdr:sp macro="" textlink="">
      <xdr:nvSpPr>
        <xdr:cNvPr id="325" name="テキスト ボックス 324"/>
        <xdr:cNvSpPr txBox="1"/>
      </xdr:nvSpPr>
      <xdr:spPr>
        <a:xfrm>
          <a:off x="6705111" y="66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157783</xdr:rowOff>
    </xdr:from>
    <xdr:to>
      <xdr:col>55</xdr:col>
      <xdr:colOff>0</xdr:colOff>
      <xdr:row>58</xdr:row>
      <xdr:rowOff>67897</xdr:rowOff>
    </xdr:to>
    <xdr:cxnSp macro="">
      <xdr:nvCxnSpPr>
        <xdr:cNvPr id="353" name="直線コネクタ 352"/>
        <xdr:cNvCxnSpPr/>
      </xdr:nvCxnSpPr>
      <xdr:spPr>
        <a:xfrm>
          <a:off x="9639300" y="9930433"/>
          <a:ext cx="8382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123058</xdr:rowOff>
    </xdr:from>
    <xdr:to>
      <xdr:col>50</xdr:col>
      <xdr:colOff>114300</xdr:colOff>
      <xdr:row>57</xdr:row>
      <xdr:rowOff>157783</xdr:rowOff>
    </xdr:to>
    <xdr:cxnSp macro="">
      <xdr:nvCxnSpPr>
        <xdr:cNvPr id="356" name="直線コネクタ 355"/>
        <xdr:cNvCxnSpPr/>
      </xdr:nvCxnSpPr>
      <xdr:spPr>
        <a:xfrm>
          <a:off x="8750300" y="9552808"/>
          <a:ext cx="889000" cy="37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123058</xdr:rowOff>
    </xdr:from>
    <xdr:to>
      <xdr:col>45</xdr:col>
      <xdr:colOff>177800</xdr:colOff>
      <xdr:row>57</xdr:row>
      <xdr:rowOff>53289</xdr:rowOff>
    </xdr:to>
    <xdr:cxnSp macro="">
      <xdr:nvCxnSpPr>
        <xdr:cNvPr id="359" name="直線コネクタ 358"/>
        <xdr:cNvCxnSpPr/>
      </xdr:nvCxnSpPr>
      <xdr:spPr>
        <a:xfrm flipV="1">
          <a:off x="7861300" y="9552808"/>
          <a:ext cx="889000" cy="27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12621</xdr:rowOff>
    </xdr:from>
    <xdr:to>
      <xdr:col>41</xdr:col>
      <xdr:colOff>50800</xdr:colOff>
      <xdr:row>57</xdr:row>
      <xdr:rowOff>53289</xdr:rowOff>
    </xdr:to>
    <xdr:cxnSp macro="">
      <xdr:nvCxnSpPr>
        <xdr:cNvPr id="362" name="直線コネクタ 361"/>
        <xdr:cNvCxnSpPr/>
      </xdr:nvCxnSpPr>
      <xdr:spPr>
        <a:xfrm>
          <a:off x="6972300" y="9785271"/>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17097</xdr:rowOff>
    </xdr:from>
    <xdr:to>
      <xdr:col>55</xdr:col>
      <xdr:colOff>50800</xdr:colOff>
      <xdr:row>58</xdr:row>
      <xdr:rowOff>118697</xdr:rowOff>
    </xdr:to>
    <xdr:sp macro="" textlink="">
      <xdr:nvSpPr>
        <xdr:cNvPr id="372" name="楕円 371"/>
        <xdr:cNvSpPr/>
      </xdr:nvSpPr>
      <xdr:spPr>
        <a:xfrm>
          <a:off x="104267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103474</xdr:rowOff>
    </xdr:from>
    <xdr:ext cx="534377" cy="259045"/>
    <xdr:sp macro="" textlink="">
      <xdr:nvSpPr>
        <xdr:cNvPr id="373" name="普通建設事業費該当値テキスト"/>
        <xdr:cNvSpPr txBox="1"/>
      </xdr:nvSpPr>
      <xdr:spPr>
        <a:xfrm>
          <a:off x="10528300" y="987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106983</xdr:rowOff>
    </xdr:from>
    <xdr:to>
      <xdr:col>50</xdr:col>
      <xdr:colOff>165100</xdr:colOff>
      <xdr:row>58</xdr:row>
      <xdr:rowOff>37133</xdr:rowOff>
    </xdr:to>
    <xdr:sp macro="" textlink="">
      <xdr:nvSpPr>
        <xdr:cNvPr id="374" name="楕円 373"/>
        <xdr:cNvSpPr/>
      </xdr:nvSpPr>
      <xdr:spPr>
        <a:xfrm>
          <a:off x="9588500" y="9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28260</xdr:rowOff>
    </xdr:from>
    <xdr:ext cx="534377" cy="259045"/>
    <xdr:sp macro="" textlink="">
      <xdr:nvSpPr>
        <xdr:cNvPr id="375" name="テキスト ボックス 374"/>
        <xdr:cNvSpPr txBox="1"/>
      </xdr:nvSpPr>
      <xdr:spPr>
        <a:xfrm>
          <a:off x="9372111" y="99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72258</xdr:rowOff>
    </xdr:from>
    <xdr:to>
      <xdr:col>46</xdr:col>
      <xdr:colOff>38100</xdr:colOff>
      <xdr:row>56</xdr:row>
      <xdr:rowOff>2408</xdr:rowOff>
    </xdr:to>
    <xdr:sp macro="" textlink="">
      <xdr:nvSpPr>
        <xdr:cNvPr id="376" name="楕円 375"/>
        <xdr:cNvSpPr/>
      </xdr:nvSpPr>
      <xdr:spPr>
        <a:xfrm>
          <a:off x="8699500" y="95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18935</xdr:rowOff>
    </xdr:from>
    <xdr:ext cx="534377" cy="259045"/>
    <xdr:sp macro="" textlink="">
      <xdr:nvSpPr>
        <xdr:cNvPr id="377" name="テキスト ボックス 376"/>
        <xdr:cNvSpPr txBox="1"/>
      </xdr:nvSpPr>
      <xdr:spPr>
        <a:xfrm>
          <a:off x="8483111" y="92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2489</xdr:rowOff>
    </xdr:from>
    <xdr:to>
      <xdr:col>41</xdr:col>
      <xdr:colOff>101600</xdr:colOff>
      <xdr:row>57</xdr:row>
      <xdr:rowOff>104089</xdr:rowOff>
    </xdr:to>
    <xdr:sp macro="" textlink="">
      <xdr:nvSpPr>
        <xdr:cNvPr id="378" name="楕円 377"/>
        <xdr:cNvSpPr/>
      </xdr:nvSpPr>
      <xdr:spPr>
        <a:xfrm>
          <a:off x="7810500" y="97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95216</xdr:rowOff>
    </xdr:from>
    <xdr:ext cx="534377" cy="259045"/>
    <xdr:sp macro="" textlink="">
      <xdr:nvSpPr>
        <xdr:cNvPr id="379" name="テキスト ボックス 378"/>
        <xdr:cNvSpPr txBox="1"/>
      </xdr:nvSpPr>
      <xdr:spPr>
        <a:xfrm>
          <a:off x="7594111" y="98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133271</xdr:rowOff>
    </xdr:from>
    <xdr:to>
      <xdr:col>36</xdr:col>
      <xdr:colOff>165100</xdr:colOff>
      <xdr:row>57</xdr:row>
      <xdr:rowOff>63421</xdr:rowOff>
    </xdr:to>
    <xdr:sp macro="" textlink="">
      <xdr:nvSpPr>
        <xdr:cNvPr id="380" name="楕円 379"/>
        <xdr:cNvSpPr/>
      </xdr:nvSpPr>
      <xdr:spPr>
        <a:xfrm>
          <a:off x="6921500" y="97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54548</xdr:rowOff>
    </xdr:from>
    <xdr:ext cx="534377" cy="259045"/>
    <xdr:sp macro="" textlink="">
      <xdr:nvSpPr>
        <xdr:cNvPr id="381" name="テキスト ボックス 380"/>
        <xdr:cNvSpPr txBox="1"/>
      </xdr:nvSpPr>
      <xdr:spPr>
        <a:xfrm>
          <a:off x="6705111" y="982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166080</xdr:rowOff>
    </xdr:from>
    <xdr:to>
      <xdr:col>55</xdr:col>
      <xdr:colOff>0</xdr:colOff>
      <xdr:row>78</xdr:row>
      <xdr:rowOff>54386</xdr:rowOff>
    </xdr:to>
    <xdr:cxnSp macro="">
      <xdr:nvCxnSpPr>
        <xdr:cNvPr id="408" name="直線コネクタ 407"/>
        <xdr:cNvCxnSpPr/>
      </xdr:nvCxnSpPr>
      <xdr:spPr>
        <a:xfrm>
          <a:off x="9639300" y="13367730"/>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19182</xdr:rowOff>
    </xdr:from>
    <xdr:to>
      <xdr:col>50</xdr:col>
      <xdr:colOff>114300</xdr:colOff>
      <xdr:row>77</xdr:row>
      <xdr:rowOff>166080</xdr:rowOff>
    </xdr:to>
    <xdr:cxnSp macro="">
      <xdr:nvCxnSpPr>
        <xdr:cNvPr id="411" name="直線コネクタ 410"/>
        <xdr:cNvCxnSpPr/>
      </xdr:nvCxnSpPr>
      <xdr:spPr>
        <a:xfrm>
          <a:off x="8750300" y="13049382"/>
          <a:ext cx="889000" cy="3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95214</xdr:rowOff>
    </xdr:from>
    <xdr:to>
      <xdr:col>45</xdr:col>
      <xdr:colOff>177800</xdr:colOff>
      <xdr:row>76</xdr:row>
      <xdr:rowOff>19182</xdr:rowOff>
    </xdr:to>
    <xdr:cxnSp macro="">
      <xdr:nvCxnSpPr>
        <xdr:cNvPr id="414" name="直線コネクタ 413"/>
        <xdr:cNvCxnSpPr/>
      </xdr:nvCxnSpPr>
      <xdr:spPr>
        <a:xfrm>
          <a:off x="7861300" y="1295396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95214</xdr:rowOff>
    </xdr:from>
    <xdr:to>
      <xdr:col>41</xdr:col>
      <xdr:colOff>50800</xdr:colOff>
      <xdr:row>77</xdr:row>
      <xdr:rowOff>54066</xdr:rowOff>
    </xdr:to>
    <xdr:cxnSp macro="">
      <xdr:nvCxnSpPr>
        <xdr:cNvPr id="417" name="直線コネクタ 416"/>
        <xdr:cNvCxnSpPr/>
      </xdr:nvCxnSpPr>
      <xdr:spPr>
        <a:xfrm flipV="1">
          <a:off x="6972300" y="1295396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3586</xdr:rowOff>
    </xdr:from>
    <xdr:to>
      <xdr:col>55</xdr:col>
      <xdr:colOff>50800</xdr:colOff>
      <xdr:row>78</xdr:row>
      <xdr:rowOff>105186</xdr:rowOff>
    </xdr:to>
    <xdr:sp macro="" textlink="">
      <xdr:nvSpPr>
        <xdr:cNvPr id="427" name="楕円 426"/>
        <xdr:cNvSpPr/>
      </xdr:nvSpPr>
      <xdr:spPr>
        <a:xfrm>
          <a:off x="10426700" y="133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89963</xdr:rowOff>
    </xdr:from>
    <xdr:ext cx="469744" cy="259045"/>
    <xdr:sp macro="" textlink="">
      <xdr:nvSpPr>
        <xdr:cNvPr id="428" name="普通建設事業費 （ うち新規整備　）該当値テキスト"/>
        <xdr:cNvSpPr txBox="1"/>
      </xdr:nvSpPr>
      <xdr:spPr>
        <a:xfrm>
          <a:off x="10528300" y="132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115280</xdr:rowOff>
    </xdr:from>
    <xdr:to>
      <xdr:col>50</xdr:col>
      <xdr:colOff>165100</xdr:colOff>
      <xdr:row>78</xdr:row>
      <xdr:rowOff>45430</xdr:rowOff>
    </xdr:to>
    <xdr:sp macro="" textlink="">
      <xdr:nvSpPr>
        <xdr:cNvPr id="429" name="楕円 428"/>
        <xdr:cNvSpPr/>
      </xdr:nvSpPr>
      <xdr:spPr>
        <a:xfrm>
          <a:off x="9588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36557</xdr:rowOff>
    </xdr:from>
    <xdr:ext cx="469744" cy="259045"/>
    <xdr:sp macro="" textlink="">
      <xdr:nvSpPr>
        <xdr:cNvPr id="430" name="テキスト ボックス 429"/>
        <xdr:cNvSpPr txBox="1"/>
      </xdr:nvSpPr>
      <xdr:spPr>
        <a:xfrm>
          <a:off x="9404428" y="134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139832</xdr:rowOff>
    </xdr:from>
    <xdr:to>
      <xdr:col>46</xdr:col>
      <xdr:colOff>38100</xdr:colOff>
      <xdr:row>76</xdr:row>
      <xdr:rowOff>69982</xdr:rowOff>
    </xdr:to>
    <xdr:sp macro="" textlink="">
      <xdr:nvSpPr>
        <xdr:cNvPr id="431" name="楕円 430"/>
        <xdr:cNvSpPr/>
      </xdr:nvSpPr>
      <xdr:spPr>
        <a:xfrm>
          <a:off x="8699500" y="12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86509</xdr:rowOff>
    </xdr:from>
    <xdr:ext cx="534377" cy="259045"/>
    <xdr:sp macro="" textlink="">
      <xdr:nvSpPr>
        <xdr:cNvPr id="432" name="テキスト ボックス 431"/>
        <xdr:cNvSpPr txBox="1"/>
      </xdr:nvSpPr>
      <xdr:spPr>
        <a:xfrm>
          <a:off x="8483111" y="127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44414</xdr:rowOff>
    </xdr:from>
    <xdr:to>
      <xdr:col>41</xdr:col>
      <xdr:colOff>101600</xdr:colOff>
      <xdr:row>75</xdr:row>
      <xdr:rowOff>146014</xdr:rowOff>
    </xdr:to>
    <xdr:sp macro="" textlink="">
      <xdr:nvSpPr>
        <xdr:cNvPr id="433" name="楕円 432"/>
        <xdr:cNvSpPr/>
      </xdr:nvSpPr>
      <xdr:spPr>
        <a:xfrm>
          <a:off x="7810500" y="129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137141</xdr:rowOff>
    </xdr:from>
    <xdr:ext cx="534377" cy="259045"/>
    <xdr:sp macro="" textlink="">
      <xdr:nvSpPr>
        <xdr:cNvPr id="434" name="テキスト ボックス 433"/>
        <xdr:cNvSpPr txBox="1"/>
      </xdr:nvSpPr>
      <xdr:spPr>
        <a:xfrm>
          <a:off x="7594111" y="129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3266</xdr:rowOff>
    </xdr:from>
    <xdr:to>
      <xdr:col>36</xdr:col>
      <xdr:colOff>165100</xdr:colOff>
      <xdr:row>77</xdr:row>
      <xdr:rowOff>104866</xdr:rowOff>
    </xdr:to>
    <xdr:sp macro="" textlink="">
      <xdr:nvSpPr>
        <xdr:cNvPr id="435" name="楕円 434"/>
        <xdr:cNvSpPr/>
      </xdr:nvSpPr>
      <xdr:spPr>
        <a:xfrm>
          <a:off x="6921500" y="132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95993</xdr:rowOff>
    </xdr:from>
    <xdr:ext cx="469744" cy="259045"/>
    <xdr:sp macro="" textlink="">
      <xdr:nvSpPr>
        <xdr:cNvPr id="436" name="テキスト ボックス 435"/>
        <xdr:cNvSpPr txBox="1"/>
      </xdr:nvSpPr>
      <xdr:spPr>
        <a:xfrm>
          <a:off x="6737428" y="132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38005</xdr:rowOff>
    </xdr:from>
    <xdr:to>
      <xdr:col>55</xdr:col>
      <xdr:colOff>0</xdr:colOff>
      <xdr:row>96</xdr:row>
      <xdr:rowOff>57207</xdr:rowOff>
    </xdr:to>
    <xdr:cxnSp macro="">
      <xdr:nvCxnSpPr>
        <xdr:cNvPr id="467" name="直線コネクタ 466"/>
        <xdr:cNvCxnSpPr/>
      </xdr:nvCxnSpPr>
      <xdr:spPr>
        <a:xfrm>
          <a:off x="9639300" y="1649720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38005</xdr:rowOff>
    </xdr:from>
    <xdr:to>
      <xdr:col>50</xdr:col>
      <xdr:colOff>114300</xdr:colOff>
      <xdr:row>96</xdr:row>
      <xdr:rowOff>141398</xdr:rowOff>
    </xdr:to>
    <xdr:cxnSp macro="">
      <xdr:nvCxnSpPr>
        <xdr:cNvPr id="470" name="直線コネクタ 469"/>
        <xdr:cNvCxnSpPr/>
      </xdr:nvCxnSpPr>
      <xdr:spPr>
        <a:xfrm flipV="1">
          <a:off x="8750300" y="16497205"/>
          <a:ext cx="889000" cy="10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104463</xdr:rowOff>
    </xdr:from>
    <xdr:to>
      <xdr:col>45</xdr:col>
      <xdr:colOff>177800</xdr:colOff>
      <xdr:row>96</xdr:row>
      <xdr:rowOff>141398</xdr:rowOff>
    </xdr:to>
    <xdr:cxnSp macro="">
      <xdr:nvCxnSpPr>
        <xdr:cNvPr id="473" name="直線コネクタ 472"/>
        <xdr:cNvCxnSpPr/>
      </xdr:nvCxnSpPr>
      <xdr:spPr>
        <a:xfrm>
          <a:off x="7861300" y="16563663"/>
          <a:ext cx="8890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111452</xdr:rowOff>
    </xdr:from>
    <xdr:to>
      <xdr:col>41</xdr:col>
      <xdr:colOff>50800</xdr:colOff>
      <xdr:row>96</xdr:row>
      <xdr:rowOff>104463</xdr:rowOff>
    </xdr:to>
    <xdr:cxnSp macro="">
      <xdr:nvCxnSpPr>
        <xdr:cNvPr id="476" name="直線コネクタ 475"/>
        <xdr:cNvCxnSpPr/>
      </xdr:nvCxnSpPr>
      <xdr:spPr>
        <a:xfrm>
          <a:off x="6972300" y="16399202"/>
          <a:ext cx="889000" cy="1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0" name="テキスト ボックス 479"/>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6407</xdr:rowOff>
    </xdr:from>
    <xdr:to>
      <xdr:col>55</xdr:col>
      <xdr:colOff>50800</xdr:colOff>
      <xdr:row>96</xdr:row>
      <xdr:rowOff>108007</xdr:rowOff>
    </xdr:to>
    <xdr:sp macro="" textlink="">
      <xdr:nvSpPr>
        <xdr:cNvPr id="486" name="楕円 485"/>
        <xdr:cNvSpPr/>
      </xdr:nvSpPr>
      <xdr:spPr>
        <a:xfrm>
          <a:off x="10426700" y="164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156284</xdr:rowOff>
    </xdr:from>
    <xdr:ext cx="534377" cy="259045"/>
    <xdr:sp macro="" textlink="">
      <xdr:nvSpPr>
        <xdr:cNvPr id="487" name="普通建設事業費 （ うち更新整備　）該当値テキスト"/>
        <xdr:cNvSpPr txBox="1"/>
      </xdr:nvSpPr>
      <xdr:spPr>
        <a:xfrm>
          <a:off x="10528300" y="164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158655</xdr:rowOff>
    </xdr:from>
    <xdr:to>
      <xdr:col>50</xdr:col>
      <xdr:colOff>165100</xdr:colOff>
      <xdr:row>96</xdr:row>
      <xdr:rowOff>88805</xdr:rowOff>
    </xdr:to>
    <xdr:sp macro="" textlink="">
      <xdr:nvSpPr>
        <xdr:cNvPr id="488" name="楕円 487"/>
        <xdr:cNvSpPr/>
      </xdr:nvSpPr>
      <xdr:spPr>
        <a:xfrm>
          <a:off x="9588500" y="164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79932</xdr:rowOff>
    </xdr:from>
    <xdr:ext cx="534377" cy="259045"/>
    <xdr:sp macro="" textlink="">
      <xdr:nvSpPr>
        <xdr:cNvPr id="489" name="テキスト ボックス 488"/>
        <xdr:cNvSpPr txBox="1"/>
      </xdr:nvSpPr>
      <xdr:spPr>
        <a:xfrm>
          <a:off x="9372111" y="165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90598</xdr:rowOff>
    </xdr:from>
    <xdr:to>
      <xdr:col>46</xdr:col>
      <xdr:colOff>38100</xdr:colOff>
      <xdr:row>97</xdr:row>
      <xdr:rowOff>20748</xdr:rowOff>
    </xdr:to>
    <xdr:sp macro="" textlink="">
      <xdr:nvSpPr>
        <xdr:cNvPr id="490" name="楕円 489"/>
        <xdr:cNvSpPr/>
      </xdr:nvSpPr>
      <xdr:spPr>
        <a:xfrm>
          <a:off x="8699500" y="165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11875</xdr:rowOff>
    </xdr:from>
    <xdr:ext cx="534377" cy="259045"/>
    <xdr:sp macro="" textlink="">
      <xdr:nvSpPr>
        <xdr:cNvPr id="491" name="テキスト ボックス 490"/>
        <xdr:cNvSpPr txBox="1"/>
      </xdr:nvSpPr>
      <xdr:spPr>
        <a:xfrm>
          <a:off x="8483111" y="166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53663</xdr:rowOff>
    </xdr:from>
    <xdr:to>
      <xdr:col>41</xdr:col>
      <xdr:colOff>101600</xdr:colOff>
      <xdr:row>96</xdr:row>
      <xdr:rowOff>155263</xdr:rowOff>
    </xdr:to>
    <xdr:sp macro="" textlink="">
      <xdr:nvSpPr>
        <xdr:cNvPr id="492" name="楕円 491"/>
        <xdr:cNvSpPr/>
      </xdr:nvSpPr>
      <xdr:spPr>
        <a:xfrm>
          <a:off x="7810500" y="165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146390</xdr:rowOff>
    </xdr:from>
    <xdr:ext cx="534377" cy="259045"/>
    <xdr:sp macro="" textlink="">
      <xdr:nvSpPr>
        <xdr:cNvPr id="493" name="テキスト ボックス 492"/>
        <xdr:cNvSpPr txBox="1"/>
      </xdr:nvSpPr>
      <xdr:spPr>
        <a:xfrm>
          <a:off x="7594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60652</xdr:rowOff>
    </xdr:from>
    <xdr:to>
      <xdr:col>36</xdr:col>
      <xdr:colOff>165100</xdr:colOff>
      <xdr:row>95</xdr:row>
      <xdr:rowOff>162252</xdr:rowOff>
    </xdr:to>
    <xdr:sp macro="" textlink="">
      <xdr:nvSpPr>
        <xdr:cNvPr id="494" name="楕円 493"/>
        <xdr:cNvSpPr/>
      </xdr:nvSpPr>
      <xdr:spPr>
        <a:xfrm>
          <a:off x="6921500" y="163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7329</xdr:rowOff>
    </xdr:from>
    <xdr:ext cx="534377" cy="259045"/>
    <xdr:sp macro="" textlink="">
      <xdr:nvSpPr>
        <xdr:cNvPr id="495" name="テキスト ボックス 494"/>
        <xdr:cNvSpPr txBox="1"/>
      </xdr:nvSpPr>
      <xdr:spPr>
        <a:xfrm>
          <a:off x="6705111" y="161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139700</xdr:rowOff>
    </xdr:to>
    <xdr:cxnSp macro="">
      <xdr:nvCxnSpPr>
        <xdr:cNvPr id="522" name="直線コネクタ 521"/>
        <xdr:cNvCxnSpPr/>
      </xdr:nvCxnSpPr>
      <xdr:spPr>
        <a:xfrm>
          <a:off x="15481300" y="6654205"/>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139105</xdr:rowOff>
    </xdr:from>
    <xdr:to>
      <xdr:col>81</xdr:col>
      <xdr:colOff>50800</xdr:colOff>
      <xdr:row>38</xdr:row>
      <xdr:rowOff>139288</xdr:rowOff>
    </xdr:to>
    <xdr:cxnSp macro="">
      <xdr:nvCxnSpPr>
        <xdr:cNvPr id="525" name="直線コネクタ 524"/>
        <xdr:cNvCxnSpPr/>
      </xdr:nvCxnSpPr>
      <xdr:spPr>
        <a:xfrm flipV="1">
          <a:off x="14592300" y="665420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139288</xdr:rowOff>
    </xdr:from>
    <xdr:to>
      <xdr:col>76</xdr:col>
      <xdr:colOff>114300</xdr:colOff>
      <xdr:row>38</xdr:row>
      <xdr:rowOff>139334</xdr:rowOff>
    </xdr:to>
    <xdr:cxnSp macro="">
      <xdr:nvCxnSpPr>
        <xdr:cNvPr id="528" name="直線コネクタ 527"/>
        <xdr:cNvCxnSpPr/>
      </xdr:nvCxnSpPr>
      <xdr:spPr>
        <a:xfrm flipV="1">
          <a:off x="13703300" y="66543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138694</xdr:rowOff>
    </xdr:from>
    <xdr:to>
      <xdr:col>71</xdr:col>
      <xdr:colOff>177800</xdr:colOff>
      <xdr:row>38</xdr:row>
      <xdr:rowOff>139334</xdr:rowOff>
    </xdr:to>
    <xdr:cxnSp macro="">
      <xdr:nvCxnSpPr>
        <xdr:cNvPr id="531" name="直線コネクタ 530"/>
        <xdr:cNvCxnSpPr/>
      </xdr:nvCxnSpPr>
      <xdr:spPr>
        <a:xfrm>
          <a:off x="12814300" y="6653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88305</xdr:rowOff>
    </xdr:from>
    <xdr:to>
      <xdr:col>81</xdr:col>
      <xdr:colOff>101600</xdr:colOff>
      <xdr:row>39</xdr:row>
      <xdr:rowOff>18455</xdr:rowOff>
    </xdr:to>
    <xdr:sp macro="" textlink="">
      <xdr:nvSpPr>
        <xdr:cNvPr id="543" name="楕円 542"/>
        <xdr:cNvSpPr/>
      </xdr:nvSpPr>
      <xdr:spPr>
        <a:xfrm>
          <a:off x="15430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9582</xdr:rowOff>
    </xdr:from>
    <xdr:ext cx="313932" cy="259045"/>
    <xdr:sp macro="" textlink="">
      <xdr:nvSpPr>
        <xdr:cNvPr id="544" name="テキスト ボックス 543"/>
        <xdr:cNvSpPr txBox="1"/>
      </xdr:nvSpPr>
      <xdr:spPr>
        <a:xfrm>
          <a:off x="15324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88488</xdr:rowOff>
    </xdr:from>
    <xdr:to>
      <xdr:col>76</xdr:col>
      <xdr:colOff>165100</xdr:colOff>
      <xdr:row>39</xdr:row>
      <xdr:rowOff>18638</xdr:rowOff>
    </xdr:to>
    <xdr:sp macro="" textlink="">
      <xdr:nvSpPr>
        <xdr:cNvPr id="545" name="楕円 544"/>
        <xdr:cNvSpPr/>
      </xdr:nvSpPr>
      <xdr:spPr>
        <a:xfrm>
          <a:off x="14541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9765</xdr:rowOff>
    </xdr:from>
    <xdr:ext cx="249299" cy="259045"/>
    <xdr:sp macro="" textlink="">
      <xdr:nvSpPr>
        <xdr:cNvPr id="546" name="テキスト ボックス 545"/>
        <xdr:cNvSpPr txBox="1"/>
      </xdr:nvSpPr>
      <xdr:spPr>
        <a:xfrm>
          <a:off x="14467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88534</xdr:rowOff>
    </xdr:from>
    <xdr:to>
      <xdr:col>72</xdr:col>
      <xdr:colOff>38100</xdr:colOff>
      <xdr:row>39</xdr:row>
      <xdr:rowOff>18684</xdr:rowOff>
    </xdr:to>
    <xdr:sp macro="" textlink="">
      <xdr:nvSpPr>
        <xdr:cNvPr id="547" name="楕円 546"/>
        <xdr:cNvSpPr/>
      </xdr:nvSpPr>
      <xdr:spPr>
        <a:xfrm>
          <a:off x="1365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9811</xdr:rowOff>
    </xdr:from>
    <xdr:ext cx="249299" cy="259045"/>
    <xdr:sp macro="" textlink="">
      <xdr:nvSpPr>
        <xdr:cNvPr id="548" name="テキスト ボックス 547"/>
        <xdr:cNvSpPr txBox="1"/>
      </xdr:nvSpPr>
      <xdr:spPr>
        <a:xfrm>
          <a:off x="13578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87894</xdr:rowOff>
    </xdr:from>
    <xdr:to>
      <xdr:col>67</xdr:col>
      <xdr:colOff>101600</xdr:colOff>
      <xdr:row>39</xdr:row>
      <xdr:rowOff>18044</xdr:rowOff>
    </xdr:to>
    <xdr:sp macro="" textlink="">
      <xdr:nvSpPr>
        <xdr:cNvPr id="549" name="楕円 548"/>
        <xdr:cNvSpPr/>
      </xdr:nvSpPr>
      <xdr:spPr>
        <a:xfrm>
          <a:off x="12763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9171</xdr:rowOff>
    </xdr:from>
    <xdr:ext cx="313932" cy="259045"/>
    <xdr:sp macro="" textlink="">
      <xdr:nvSpPr>
        <xdr:cNvPr id="550" name="テキスト ボックス 549"/>
        <xdr:cNvSpPr txBox="1"/>
      </xdr:nvSpPr>
      <xdr:spPr>
        <a:xfrm>
          <a:off x="12657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5626</xdr:rowOff>
    </xdr:from>
    <xdr:to>
      <xdr:col>85</xdr:col>
      <xdr:colOff>127000</xdr:colOff>
      <xdr:row>79</xdr:row>
      <xdr:rowOff>7569</xdr:rowOff>
    </xdr:to>
    <xdr:cxnSp macro="">
      <xdr:nvCxnSpPr>
        <xdr:cNvPr id="627" name="直線コネクタ 626"/>
        <xdr:cNvCxnSpPr/>
      </xdr:nvCxnSpPr>
      <xdr:spPr>
        <a:xfrm flipV="1">
          <a:off x="15481300" y="13550176"/>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7569</xdr:rowOff>
    </xdr:from>
    <xdr:to>
      <xdr:col>81</xdr:col>
      <xdr:colOff>50800</xdr:colOff>
      <xdr:row>79</xdr:row>
      <xdr:rowOff>17559</xdr:rowOff>
    </xdr:to>
    <xdr:cxnSp macro="">
      <xdr:nvCxnSpPr>
        <xdr:cNvPr id="630" name="直線コネクタ 629"/>
        <xdr:cNvCxnSpPr/>
      </xdr:nvCxnSpPr>
      <xdr:spPr>
        <a:xfrm flipV="1">
          <a:off x="14592300" y="13552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17559</xdr:rowOff>
    </xdr:from>
    <xdr:to>
      <xdr:col>76</xdr:col>
      <xdr:colOff>114300</xdr:colOff>
      <xdr:row>79</xdr:row>
      <xdr:rowOff>40145</xdr:rowOff>
    </xdr:to>
    <xdr:cxnSp macro="">
      <xdr:nvCxnSpPr>
        <xdr:cNvPr id="633" name="直線コネクタ 632"/>
        <xdr:cNvCxnSpPr/>
      </xdr:nvCxnSpPr>
      <xdr:spPr>
        <a:xfrm flipV="1">
          <a:off x="13703300" y="13562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157028</xdr:rowOff>
    </xdr:from>
    <xdr:to>
      <xdr:col>71</xdr:col>
      <xdr:colOff>177800</xdr:colOff>
      <xdr:row>79</xdr:row>
      <xdr:rowOff>40145</xdr:rowOff>
    </xdr:to>
    <xdr:cxnSp macro="">
      <xdr:nvCxnSpPr>
        <xdr:cNvPr id="636" name="直線コネクタ 635"/>
        <xdr:cNvCxnSpPr/>
      </xdr:nvCxnSpPr>
      <xdr:spPr>
        <a:xfrm>
          <a:off x="12814300" y="13530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126276</xdr:rowOff>
    </xdr:from>
    <xdr:to>
      <xdr:col>85</xdr:col>
      <xdr:colOff>177800</xdr:colOff>
      <xdr:row>79</xdr:row>
      <xdr:rowOff>56426</xdr:rowOff>
    </xdr:to>
    <xdr:sp macro="" textlink="">
      <xdr:nvSpPr>
        <xdr:cNvPr id="646" name="楕円 645"/>
        <xdr:cNvSpPr/>
      </xdr:nvSpPr>
      <xdr:spPr>
        <a:xfrm>
          <a:off x="162687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41203</xdr:rowOff>
    </xdr:from>
    <xdr:ext cx="534377" cy="259045"/>
    <xdr:sp macro="" textlink="">
      <xdr:nvSpPr>
        <xdr:cNvPr id="647" name="公債費該当値テキスト"/>
        <xdr:cNvSpPr txBox="1"/>
      </xdr:nvSpPr>
      <xdr:spPr>
        <a:xfrm>
          <a:off x="16370300" y="134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128219</xdr:rowOff>
    </xdr:from>
    <xdr:to>
      <xdr:col>81</xdr:col>
      <xdr:colOff>101600</xdr:colOff>
      <xdr:row>79</xdr:row>
      <xdr:rowOff>58369</xdr:rowOff>
    </xdr:to>
    <xdr:sp macro="" textlink="">
      <xdr:nvSpPr>
        <xdr:cNvPr id="648" name="楕円 647"/>
        <xdr:cNvSpPr/>
      </xdr:nvSpPr>
      <xdr:spPr>
        <a:xfrm>
          <a:off x="15430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49496</xdr:rowOff>
    </xdr:from>
    <xdr:ext cx="534377" cy="259045"/>
    <xdr:sp macro="" textlink="">
      <xdr:nvSpPr>
        <xdr:cNvPr id="649" name="テキスト ボックス 648"/>
        <xdr:cNvSpPr txBox="1"/>
      </xdr:nvSpPr>
      <xdr:spPr>
        <a:xfrm>
          <a:off x="15214111" y="135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138209</xdr:rowOff>
    </xdr:from>
    <xdr:to>
      <xdr:col>76</xdr:col>
      <xdr:colOff>165100</xdr:colOff>
      <xdr:row>79</xdr:row>
      <xdr:rowOff>68359</xdr:rowOff>
    </xdr:to>
    <xdr:sp macro="" textlink="">
      <xdr:nvSpPr>
        <xdr:cNvPr id="650" name="楕円 649"/>
        <xdr:cNvSpPr/>
      </xdr:nvSpPr>
      <xdr:spPr>
        <a:xfrm>
          <a:off x="14541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59486</xdr:rowOff>
    </xdr:from>
    <xdr:ext cx="534377" cy="259045"/>
    <xdr:sp macro="" textlink="">
      <xdr:nvSpPr>
        <xdr:cNvPr id="651" name="テキスト ボックス 650"/>
        <xdr:cNvSpPr txBox="1"/>
      </xdr:nvSpPr>
      <xdr:spPr>
        <a:xfrm>
          <a:off x="14325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160795</xdr:rowOff>
    </xdr:from>
    <xdr:to>
      <xdr:col>72</xdr:col>
      <xdr:colOff>38100</xdr:colOff>
      <xdr:row>79</xdr:row>
      <xdr:rowOff>90945</xdr:rowOff>
    </xdr:to>
    <xdr:sp macro="" textlink="">
      <xdr:nvSpPr>
        <xdr:cNvPr id="652" name="楕円 651"/>
        <xdr:cNvSpPr/>
      </xdr:nvSpPr>
      <xdr:spPr>
        <a:xfrm>
          <a:off x="13652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82072</xdr:rowOff>
    </xdr:from>
    <xdr:ext cx="534377" cy="259045"/>
    <xdr:sp macro="" textlink="">
      <xdr:nvSpPr>
        <xdr:cNvPr id="653" name="テキスト ボックス 652"/>
        <xdr:cNvSpPr txBox="1"/>
      </xdr:nvSpPr>
      <xdr:spPr>
        <a:xfrm>
          <a:off x="13436111" y="13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106228</xdr:rowOff>
    </xdr:from>
    <xdr:to>
      <xdr:col>67</xdr:col>
      <xdr:colOff>101600</xdr:colOff>
      <xdr:row>79</xdr:row>
      <xdr:rowOff>36378</xdr:rowOff>
    </xdr:to>
    <xdr:sp macro="" textlink="">
      <xdr:nvSpPr>
        <xdr:cNvPr id="654" name="楕円 653"/>
        <xdr:cNvSpPr/>
      </xdr:nvSpPr>
      <xdr:spPr>
        <a:xfrm>
          <a:off x="12763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27505</xdr:rowOff>
    </xdr:from>
    <xdr:ext cx="534377" cy="259045"/>
    <xdr:sp macro="" textlink="">
      <xdr:nvSpPr>
        <xdr:cNvPr id="655" name="テキスト ボックス 654"/>
        <xdr:cNvSpPr txBox="1"/>
      </xdr:nvSpPr>
      <xdr:spPr>
        <a:xfrm>
          <a:off x="12547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158217</xdr:rowOff>
    </xdr:from>
    <xdr:to>
      <xdr:col>85</xdr:col>
      <xdr:colOff>127000</xdr:colOff>
      <xdr:row>97</xdr:row>
      <xdr:rowOff>131299</xdr:rowOff>
    </xdr:to>
    <xdr:cxnSp macro="">
      <xdr:nvCxnSpPr>
        <xdr:cNvPr id="680" name="直線コネクタ 679"/>
        <xdr:cNvCxnSpPr/>
      </xdr:nvCxnSpPr>
      <xdr:spPr>
        <a:xfrm flipV="1">
          <a:off x="15481300" y="16617417"/>
          <a:ext cx="8382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46259</xdr:rowOff>
    </xdr:from>
    <xdr:to>
      <xdr:col>81</xdr:col>
      <xdr:colOff>50800</xdr:colOff>
      <xdr:row>97</xdr:row>
      <xdr:rowOff>131299</xdr:rowOff>
    </xdr:to>
    <xdr:cxnSp macro="">
      <xdr:nvCxnSpPr>
        <xdr:cNvPr id="683" name="直線コネクタ 682"/>
        <xdr:cNvCxnSpPr/>
      </xdr:nvCxnSpPr>
      <xdr:spPr>
        <a:xfrm>
          <a:off x="14592300" y="16676909"/>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151588</xdr:rowOff>
    </xdr:from>
    <xdr:to>
      <xdr:col>76</xdr:col>
      <xdr:colOff>114300</xdr:colOff>
      <xdr:row>97</xdr:row>
      <xdr:rowOff>46259</xdr:rowOff>
    </xdr:to>
    <xdr:cxnSp macro="">
      <xdr:nvCxnSpPr>
        <xdr:cNvPr id="686" name="直線コネクタ 685"/>
        <xdr:cNvCxnSpPr/>
      </xdr:nvCxnSpPr>
      <xdr:spPr>
        <a:xfrm>
          <a:off x="13703300" y="16439338"/>
          <a:ext cx="889000" cy="23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156217</xdr:rowOff>
    </xdr:from>
    <xdr:to>
      <xdr:col>71</xdr:col>
      <xdr:colOff>177800</xdr:colOff>
      <xdr:row>95</xdr:row>
      <xdr:rowOff>151588</xdr:rowOff>
    </xdr:to>
    <xdr:cxnSp macro="">
      <xdr:nvCxnSpPr>
        <xdr:cNvPr id="689" name="直線コネクタ 688"/>
        <xdr:cNvCxnSpPr/>
      </xdr:nvCxnSpPr>
      <xdr:spPr>
        <a:xfrm>
          <a:off x="12814300" y="16101067"/>
          <a:ext cx="889000" cy="3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3" name="テキスト ボックス 692"/>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107417</xdr:rowOff>
    </xdr:from>
    <xdr:to>
      <xdr:col>85</xdr:col>
      <xdr:colOff>177800</xdr:colOff>
      <xdr:row>97</xdr:row>
      <xdr:rowOff>37567</xdr:rowOff>
    </xdr:to>
    <xdr:sp macro="" textlink="">
      <xdr:nvSpPr>
        <xdr:cNvPr id="699" name="楕円 698"/>
        <xdr:cNvSpPr/>
      </xdr:nvSpPr>
      <xdr:spPr>
        <a:xfrm>
          <a:off x="162687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85844</xdr:rowOff>
    </xdr:from>
    <xdr:ext cx="469744" cy="259045"/>
    <xdr:sp macro="" textlink="">
      <xdr:nvSpPr>
        <xdr:cNvPr id="700" name="積立金該当値テキスト"/>
        <xdr:cNvSpPr txBox="1"/>
      </xdr:nvSpPr>
      <xdr:spPr>
        <a:xfrm>
          <a:off x="16370300" y="165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80499</xdr:rowOff>
    </xdr:from>
    <xdr:to>
      <xdr:col>81</xdr:col>
      <xdr:colOff>101600</xdr:colOff>
      <xdr:row>98</xdr:row>
      <xdr:rowOff>10649</xdr:rowOff>
    </xdr:to>
    <xdr:sp macro="" textlink="">
      <xdr:nvSpPr>
        <xdr:cNvPr id="701" name="楕円 700"/>
        <xdr:cNvSpPr/>
      </xdr:nvSpPr>
      <xdr:spPr>
        <a:xfrm>
          <a:off x="15430500" y="167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1776</xdr:rowOff>
    </xdr:from>
    <xdr:ext cx="469744" cy="259045"/>
    <xdr:sp macro="" textlink="">
      <xdr:nvSpPr>
        <xdr:cNvPr id="702" name="テキスト ボックス 701"/>
        <xdr:cNvSpPr txBox="1"/>
      </xdr:nvSpPr>
      <xdr:spPr>
        <a:xfrm>
          <a:off x="15246428" y="168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166909</xdr:rowOff>
    </xdr:from>
    <xdr:to>
      <xdr:col>76</xdr:col>
      <xdr:colOff>165100</xdr:colOff>
      <xdr:row>97</xdr:row>
      <xdr:rowOff>97059</xdr:rowOff>
    </xdr:to>
    <xdr:sp macro="" textlink="">
      <xdr:nvSpPr>
        <xdr:cNvPr id="703" name="楕円 702"/>
        <xdr:cNvSpPr/>
      </xdr:nvSpPr>
      <xdr:spPr>
        <a:xfrm>
          <a:off x="14541500" y="166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88186</xdr:rowOff>
    </xdr:from>
    <xdr:ext cx="469744" cy="259045"/>
    <xdr:sp macro="" textlink="">
      <xdr:nvSpPr>
        <xdr:cNvPr id="704" name="テキスト ボックス 703"/>
        <xdr:cNvSpPr txBox="1"/>
      </xdr:nvSpPr>
      <xdr:spPr>
        <a:xfrm>
          <a:off x="14357428" y="167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100788</xdr:rowOff>
    </xdr:from>
    <xdr:to>
      <xdr:col>72</xdr:col>
      <xdr:colOff>38100</xdr:colOff>
      <xdr:row>96</xdr:row>
      <xdr:rowOff>30938</xdr:rowOff>
    </xdr:to>
    <xdr:sp macro="" textlink="">
      <xdr:nvSpPr>
        <xdr:cNvPr id="705" name="楕円 704"/>
        <xdr:cNvSpPr/>
      </xdr:nvSpPr>
      <xdr:spPr>
        <a:xfrm>
          <a:off x="13652500" y="163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22065</xdr:rowOff>
    </xdr:from>
    <xdr:ext cx="469744" cy="259045"/>
    <xdr:sp macro="" textlink="">
      <xdr:nvSpPr>
        <xdr:cNvPr id="706" name="テキスト ボックス 705"/>
        <xdr:cNvSpPr txBox="1"/>
      </xdr:nvSpPr>
      <xdr:spPr>
        <a:xfrm>
          <a:off x="13468428" y="164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105417</xdr:rowOff>
    </xdr:from>
    <xdr:to>
      <xdr:col>67</xdr:col>
      <xdr:colOff>101600</xdr:colOff>
      <xdr:row>94</xdr:row>
      <xdr:rowOff>35567</xdr:rowOff>
    </xdr:to>
    <xdr:sp macro="" textlink="">
      <xdr:nvSpPr>
        <xdr:cNvPr id="707" name="楕円 706"/>
        <xdr:cNvSpPr/>
      </xdr:nvSpPr>
      <xdr:spPr>
        <a:xfrm>
          <a:off x="12763500" y="160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52094</xdr:rowOff>
    </xdr:from>
    <xdr:ext cx="534377" cy="259045"/>
    <xdr:sp macro="" textlink="">
      <xdr:nvSpPr>
        <xdr:cNvPr id="708" name="テキスト ボックス 707"/>
        <xdr:cNvSpPr txBox="1"/>
      </xdr:nvSpPr>
      <xdr:spPr>
        <a:xfrm>
          <a:off x="12547111" y="158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14623</xdr:rowOff>
    </xdr:from>
    <xdr:to>
      <xdr:col>116</xdr:col>
      <xdr:colOff>63500</xdr:colOff>
      <xdr:row>33</xdr:row>
      <xdr:rowOff>28992</xdr:rowOff>
    </xdr:to>
    <xdr:cxnSp macro="">
      <xdr:nvCxnSpPr>
        <xdr:cNvPr id="739" name="直線コネクタ 738"/>
        <xdr:cNvCxnSpPr/>
      </xdr:nvCxnSpPr>
      <xdr:spPr>
        <a:xfrm flipV="1">
          <a:off x="21323300" y="5501023"/>
          <a:ext cx="8382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40"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28992</xdr:rowOff>
    </xdr:from>
    <xdr:to>
      <xdr:col>111</xdr:col>
      <xdr:colOff>177800</xdr:colOff>
      <xdr:row>36</xdr:row>
      <xdr:rowOff>21481</xdr:rowOff>
    </xdr:to>
    <xdr:cxnSp macro="">
      <xdr:nvCxnSpPr>
        <xdr:cNvPr id="742" name="直線コネクタ 741"/>
        <xdr:cNvCxnSpPr/>
      </xdr:nvCxnSpPr>
      <xdr:spPr>
        <a:xfrm flipV="1">
          <a:off x="20434300" y="5686842"/>
          <a:ext cx="889000" cy="5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4" name="テキスト ボックス 743"/>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146884</xdr:rowOff>
    </xdr:from>
    <xdr:to>
      <xdr:col>107</xdr:col>
      <xdr:colOff>50800</xdr:colOff>
      <xdr:row>36</xdr:row>
      <xdr:rowOff>21481</xdr:rowOff>
    </xdr:to>
    <xdr:cxnSp macro="">
      <xdr:nvCxnSpPr>
        <xdr:cNvPr id="745" name="直線コネクタ 744"/>
        <xdr:cNvCxnSpPr/>
      </xdr:nvCxnSpPr>
      <xdr:spPr>
        <a:xfrm>
          <a:off x="19545300" y="614763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7" name="テキスト ボックス 746"/>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146884</xdr:rowOff>
    </xdr:from>
    <xdr:to>
      <xdr:col>102</xdr:col>
      <xdr:colOff>114300</xdr:colOff>
      <xdr:row>36</xdr:row>
      <xdr:rowOff>20501</xdr:rowOff>
    </xdr:to>
    <xdr:cxnSp macro="">
      <xdr:nvCxnSpPr>
        <xdr:cNvPr id="748" name="直線コネクタ 747"/>
        <xdr:cNvCxnSpPr/>
      </xdr:nvCxnSpPr>
      <xdr:spPr>
        <a:xfrm flipV="1">
          <a:off x="18656300" y="6147634"/>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50" name="テキスト ボックス 749"/>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2" name="テキスト ボックス 751"/>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135273</xdr:rowOff>
    </xdr:from>
    <xdr:to>
      <xdr:col>116</xdr:col>
      <xdr:colOff>114300</xdr:colOff>
      <xdr:row>32</xdr:row>
      <xdr:rowOff>65423</xdr:rowOff>
    </xdr:to>
    <xdr:sp macro="" textlink="">
      <xdr:nvSpPr>
        <xdr:cNvPr id="758" name="楕円 757"/>
        <xdr:cNvSpPr/>
      </xdr:nvSpPr>
      <xdr:spPr>
        <a:xfrm>
          <a:off x="221107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158150</xdr:rowOff>
    </xdr:from>
    <xdr:ext cx="469744" cy="259045"/>
    <xdr:sp macro="" textlink="">
      <xdr:nvSpPr>
        <xdr:cNvPr id="759" name="投資及び出資金該当値テキスト"/>
        <xdr:cNvSpPr txBox="1"/>
      </xdr:nvSpPr>
      <xdr:spPr>
        <a:xfrm>
          <a:off x="22212300" y="530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149642</xdr:rowOff>
    </xdr:from>
    <xdr:to>
      <xdr:col>112</xdr:col>
      <xdr:colOff>38100</xdr:colOff>
      <xdr:row>33</xdr:row>
      <xdr:rowOff>79792</xdr:rowOff>
    </xdr:to>
    <xdr:sp macro="" textlink="">
      <xdr:nvSpPr>
        <xdr:cNvPr id="760" name="楕円 759"/>
        <xdr:cNvSpPr/>
      </xdr:nvSpPr>
      <xdr:spPr>
        <a:xfrm>
          <a:off x="21272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96319</xdr:rowOff>
    </xdr:from>
    <xdr:ext cx="469744" cy="259045"/>
    <xdr:sp macro="" textlink="">
      <xdr:nvSpPr>
        <xdr:cNvPr id="761" name="テキスト ボックス 760"/>
        <xdr:cNvSpPr txBox="1"/>
      </xdr:nvSpPr>
      <xdr:spPr>
        <a:xfrm>
          <a:off x="21088428" y="54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142131</xdr:rowOff>
    </xdr:from>
    <xdr:to>
      <xdr:col>107</xdr:col>
      <xdr:colOff>101600</xdr:colOff>
      <xdr:row>36</xdr:row>
      <xdr:rowOff>72281</xdr:rowOff>
    </xdr:to>
    <xdr:sp macro="" textlink="">
      <xdr:nvSpPr>
        <xdr:cNvPr id="762" name="楕円 761"/>
        <xdr:cNvSpPr/>
      </xdr:nvSpPr>
      <xdr:spPr>
        <a:xfrm>
          <a:off x="20383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88808</xdr:rowOff>
    </xdr:from>
    <xdr:ext cx="469744" cy="259045"/>
    <xdr:sp macro="" textlink="">
      <xdr:nvSpPr>
        <xdr:cNvPr id="763" name="テキスト ボックス 762"/>
        <xdr:cNvSpPr txBox="1"/>
      </xdr:nvSpPr>
      <xdr:spPr>
        <a:xfrm>
          <a:off x="20199428" y="591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96084</xdr:rowOff>
    </xdr:from>
    <xdr:to>
      <xdr:col>102</xdr:col>
      <xdr:colOff>165100</xdr:colOff>
      <xdr:row>36</xdr:row>
      <xdr:rowOff>26234</xdr:rowOff>
    </xdr:to>
    <xdr:sp macro="" textlink="">
      <xdr:nvSpPr>
        <xdr:cNvPr id="764" name="楕円 763"/>
        <xdr:cNvSpPr/>
      </xdr:nvSpPr>
      <xdr:spPr>
        <a:xfrm>
          <a:off x="19494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42761</xdr:rowOff>
    </xdr:from>
    <xdr:ext cx="469744" cy="259045"/>
    <xdr:sp macro="" textlink="">
      <xdr:nvSpPr>
        <xdr:cNvPr id="765" name="テキスト ボックス 764"/>
        <xdr:cNvSpPr txBox="1"/>
      </xdr:nvSpPr>
      <xdr:spPr>
        <a:xfrm>
          <a:off x="19310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66" name="楕円 765"/>
        <xdr:cNvSpPr/>
      </xdr:nvSpPr>
      <xdr:spPr>
        <a:xfrm>
          <a:off x="18605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87828</xdr:rowOff>
    </xdr:from>
    <xdr:ext cx="469744" cy="259045"/>
    <xdr:sp macro="" textlink="">
      <xdr:nvSpPr>
        <xdr:cNvPr id="767" name="テキスト ボックス 766"/>
        <xdr:cNvSpPr txBox="1"/>
      </xdr:nvSpPr>
      <xdr:spPr>
        <a:xfrm>
          <a:off x="18421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129093</xdr:rowOff>
    </xdr:from>
    <xdr:to>
      <xdr:col>116</xdr:col>
      <xdr:colOff>63500</xdr:colOff>
      <xdr:row>58</xdr:row>
      <xdr:rowOff>129139</xdr:rowOff>
    </xdr:to>
    <xdr:cxnSp macro="">
      <xdr:nvCxnSpPr>
        <xdr:cNvPr id="794" name="直線コネクタ 793"/>
        <xdr:cNvCxnSpPr/>
      </xdr:nvCxnSpPr>
      <xdr:spPr>
        <a:xfrm flipV="1">
          <a:off x="21323300" y="1007319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124430</xdr:rowOff>
    </xdr:from>
    <xdr:to>
      <xdr:col>111</xdr:col>
      <xdr:colOff>177800</xdr:colOff>
      <xdr:row>58</xdr:row>
      <xdr:rowOff>129139</xdr:rowOff>
    </xdr:to>
    <xdr:cxnSp macro="">
      <xdr:nvCxnSpPr>
        <xdr:cNvPr id="797" name="直線コネクタ 796"/>
        <xdr:cNvCxnSpPr/>
      </xdr:nvCxnSpPr>
      <xdr:spPr>
        <a:xfrm>
          <a:off x="20434300" y="10068530"/>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124430</xdr:rowOff>
    </xdr:from>
    <xdr:to>
      <xdr:col>107</xdr:col>
      <xdr:colOff>50800</xdr:colOff>
      <xdr:row>58</xdr:row>
      <xdr:rowOff>124521</xdr:rowOff>
    </xdr:to>
    <xdr:cxnSp macro="">
      <xdr:nvCxnSpPr>
        <xdr:cNvPr id="800" name="直線コネクタ 799"/>
        <xdr:cNvCxnSpPr/>
      </xdr:nvCxnSpPr>
      <xdr:spPr>
        <a:xfrm flipV="1">
          <a:off x="19545300" y="1006853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123972</xdr:rowOff>
    </xdr:from>
    <xdr:to>
      <xdr:col>102</xdr:col>
      <xdr:colOff>114300</xdr:colOff>
      <xdr:row>58</xdr:row>
      <xdr:rowOff>124521</xdr:rowOff>
    </xdr:to>
    <xdr:cxnSp macro="">
      <xdr:nvCxnSpPr>
        <xdr:cNvPr id="803" name="直線コネクタ 802"/>
        <xdr:cNvCxnSpPr/>
      </xdr:nvCxnSpPr>
      <xdr:spPr>
        <a:xfrm>
          <a:off x="18656300" y="100680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78293</xdr:rowOff>
    </xdr:from>
    <xdr:to>
      <xdr:col>116</xdr:col>
      <xdr:colOff>114300</xdr:colOff>
      <xdr:row>59</xdr:row>
      <xdr:rowOff>8443</xdr:rowOff>
    </xdr:to>
    <xdr:sp macro="" textlink="">
      <xdr:nvSpPr>
        <xdr:cNvPr id="813" name="楕円 812"/>
        <xdr:cNvSpPr/>
      </xdr:nvSpPr>
      <xdr:spPr>
        <a:xfrm>
          <a:off x="22110700" y="100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164670</xdr:rowOff>
    </xdr:from>
    <xdr:ext cx="378565" cy="259045"/>
    <xdr:sp macro="" textlink="">
      <xdr:nvSpPr>
        <xdr:cNvPr id="814" name="貸付金該当値テキスト"/>
        <xdr:cNvSpPr txBox="1"/>
      </xdr:nvSpPr>
      <xdr:spPr>
        <a:xfrm>
          <a:off x="22212300" y="993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78339</xdr:rowOff>
    </xdr:from>
    <xdr:to>
      <xdr:col>112</xdr:col>
      <xdr:colOff>38100</xdr:colOff>
      <xdr:row>59</xdr:row>
      <xdr:rowOff>8489</xdr:rowOff>
    </xdr:to>
    <xdr:sp macro="" textlink="">
      <xdr:nvSpPr>
        <xdr:cNvPr id="815" name="楕円 814"/>
        <xdr:cNvSpPr/>
      </xdr:nvSpPr>
      <xdr:spPr>
        <a:xfrm>
          <a:off x="21272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171066</xdr:rowOff>
    </xdr:from>
    <xdr:ext cx="378565" cy="259045"/>
    <xdr:sp macro="" textlink="">
      <xdr:nvSpPr>
        <xdr:cNvPr id="816" name="テキスト ボックス 815"/>
        <xdr:cNvSpPr txBox="1"/>
      </xdr:nvSpPr>
      <xdr:spPr>
        <a:xfrm>
          <a:off x="21134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73630</xdr:rowOff>
    </xdr:from>
    <xdr:to>
      <xdr:col>107</xdr:col>
      <xdr:colOff>101600</xdr:colOff>
      <xdr:row>59</xdr:row>
      <xdr:rowOff>3780</xdr:rowOff>
    </xdr:to>
    <xdr:sp macro="" textlink="">
      <xdr:nvSpPr>
        <xdr:cNvPr id="817" name="楕円 816"/>
        <xdr:cNvSpPr/>
      </xdr:nvSpPr>
      <xdr:spPr>
        <a:xfrm>
          <a:off x="20383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166357</xdr:rowOff>
    </xdr:from>
    <xdr:ext cx="378565" cy="259045"/>
    <xdr:sp macro="" textlink="">
      <xdr:nvSpPr>
        <xdr:cNvPr id="818" name="テキスト ボックス 817"/>
        <xdr:cNvSpPr txBox="1"/>
      </xdr:nvSpPr>
      <xdr:spPr>
        <a:xfrm>
          <a:off x="20245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73721</xdr:rowOff>
    </xdr:from>
    <xdr:to>
      <xdr:col>102</xdr:col>
      <xdr:colOff>165100</xdr:colOff>
      <xdr:row>59</xdr:row>
      <xdr:rowOff>3871</xdr:rowOff>
    </xdr:to>
    <xdr:sp macro="" textlink="">
      <xdr:nvSpPr>
        <xdr:cNvPr id="819" name="楕円 818"/>
        <xdr:cNvSpPr/>
      </xdr:nvSpPr>
      <xdr:spPr>
        <a:xfrm>
          <a:off x="19494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166448</xdr:rowOff>
    </xdr:from>
    <xdr:ext cx="378565" cy="259045"/>
    <xdr:sp macro="" textlink="">
      <xdr:nvSpPr>
        <xdr:cNvPr id="820" name="テキスト ボックス 819"/>
        <xdr:cNvSpPr txBox="1"/>
      </xdr:nvSpPr>
      <xdr:spPr>
        <a:xfrm>
          <a:off x="19356017" y="1011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73172</xdr:rowOff>
    </xdr:from>
    <xdr:to>
      <xdr:col>98</xdr:col>
      <xdr:colOff>38100</xdr:colOff>
      <xdr:row>59</xdr:row>
      <xdr:rowOff>3322</xdr:rowOff>
    </xdr:to>
    <xdr:sp macro="" textlink="">
      <xdr:nvSpPr>
        <xdr:cNvPr id="821" name="楕円 820"/>
        <xdr:cNvSpPr/>
      </xdr:nvSpPr>
      <xdr:spPr>
        <a:xfrm>
          <a:off x="18605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165899</xdr:rowOff>
    </xdr:from>
    <xdr:ext cx="378565" cy="259045"/>
    <xdr:sp macro="" textlink="">
      <xdr:nvSpPr>
        <xdr:cNvPr id="822" name="テキスト ボックス 821"/>
        <xdr:cNvSpPr txBox="1"/>
      </xdr:nvSpPr>
      <xdr:spPr>
        <a:xfrm>
          <a:off x="18467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105318</xdr:rowOff>
    </xdr:from>
    <xdr:to>
      <xdr:col>116</xdr:col>
      <xdr:colOff>63500</xdr:colOff>
      <xdr:row>77</xdr:row>
      <xdr:rowOff>41402</xdr:rowOff>
    </xdr:to>
    <xdr:cxnSp macro="">
      <xdr:nvCxnSpPr>
        <xdr:cNvPr id="850" name="直線コネクタ 849"/>
        <xdr:cNvCxnSpPr/>
      </xdr:nvCxnSpPr>
      <xdr:spPr>
        <a:xfrm>
          <a:off x="21323300" y="12964068"/>
          <a:ext cx="8382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105318</xdr:rowOff>
    </xdr:from>
    <xdr:to>
      <xdr:col>111</xdr:col>
      <xdr:colOff>177800</xdr:colOff>
      <xdr:row>75</xdr:row>
      <xdr:rowOff>137506</xdr:rowOff>
    </xdr:to>
    <xdr:cxnSp macro="">
      <xdr:nvCxnSpPr>
        <xdr:cNvPr id="853" name="直線コネクタ 852"/>
        <xdr:cNvCxnSpPr/>
      </xdr:nvCxnSpPr>
      <xdr:spPr>
        <a:xfrm flipV="1">
          <a:off x="20434300" y="129640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137506</xdr:rowOff>
    </xdr:from>
    <xdr:to>
      <xdr:col>107</xdr:col>
      <xdr:colOff>50800</xdr:colOff>
      <xdr:row>76</xdr:row>
      <xdr:rowOff>5924</xdr:rowOff>
    </xdr:to>
    <xdr:cxnSp macro="">
      <xdr:nvCxnSpPr>
        <xdr:cNvPr id="856" name="直線コネクタ 855"/>
        <xdr:cNvCxnSpPr/>
      </xdr:nvCxnSpPr>
      <xdr:spPr>
        <a:xfrm flipV="1">
          <a:off x="19545300" y="129962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5924</xdr:rowOff>
    </xdr:from>
    <xdr:to>
      <xdr:col>102</xdr:col>
      <xdr:colOff>114300</xdr:colOff>
      <xdr:row>76</xdr:row>
      <xdr:rowOff>130601</xdr:rowOff>
    </xdr:to>
    <xdr:cxnSp macro="">
      <xdr:nvCxnSpPr>
        <xdr:cNvPr id="859" name="直線コネクタ 858"/>
        <xdr:cNvCxnSpPr/>
      </xdr:nvCxnSpPr>
      <xdr:spPr>
        <a:xfrm flipV="1">
          <a:off x="18656300" y="13036124"/>
          <a:ext cx="8890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162052</xdr:rowOff>
    </xdr:from>
    <xdr:to>
      <xdr:col>116</xdr:col>
      <xdr:colOff>114300</xdr:colOff>
      <xdr:row>77</xdr:row>
      <xdr:rowOff>92202</xdr:rowOff>
    </xdr:to>
    <xdr:sp macro="" textlink="">
      <xdr:nvSpPr>
        <xdr:cNvPr id="869" name="楕円 868"/>
        <xdr:cNvSpPr/>
      </xdr:nvSpPr>
      <xdr:spPr>
        <a:xfrm>
          <a:off x="221107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140479</xdr:rowOff>
    </xdr:from>
    <xdr:ext cx="534377" cy="259045"/>
    <xdr:sp macro="" textlink="">
      <xdr:nvSpPr>
        <xdr:cNvPr id="870" name="繰出金該当値テキスト"/>
        <xdr:cNvSpPr txBox="1"/>
      </xdr:nvSpPr>
      <xdr:spPr>
        <a:xfrm>
          <a:off x="22212300" y="131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54518</xdr:rowOff>
    </xdr:from>
    <xdr:to>
      <xdr:col>112</xdr:col>
      <xdr:colOff>38100</xdr:colOff>
      <xdr:row>75</xdr:row>
      <xdr:rowOff>156118</xdr:rowOff>
    </xdr:to>
    <xdr:sp macro="" textlink="">
      <xdr:nvSpPr>
        <xdr:cNvPr id="871" name="楕円 870"/>
        <xdr:cNvSpPr/>
      </xdr:nvSpPr>
      <xdr:spPr>
        <a:xfrm>
          <a:off x="21272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147246</xdr:rowOff>
    </xdr:from>
    <xdr:ext cx="534377" cy="259045"/>
    <xdr:sp macro="" textlink="">
      <xdr:nvSpPr>
        <xdr:cNvPr id="872" name="テキスト ボックス 871"/>
        <xdr:cNvSpPr txBox="1"/>
      </xdr:nvSpPr>
      <xdr:spPr>
        <a:xfrm>
          <a:off x="21056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86706</xdr:rowOff>
    </xdr:from>
    <xdr:to>
      <xdr:col>107</xdr:col>
      <xdr:colOff>101600</xdr:colOff>
      <xdr:row>76</xdr:row>
      <xdr:rowOff>16855</xdr:rowOff>
    </xdr:to>
    <xdr:sp macro="" textlink="">
      <xdr:nvSpPr>
        <xdr:cNvPr id="873" name="楕円 872"/>
        <xdr:cNvSpPr/>
      </xdr:nvSpPr>
      <xdr:spPr>
        <a:xfrm>
          <a:off x="20383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7982</xdr:rowOff>
    </xdr:from>
    <xdr:ext cx="534377" cy="259045"/>
    <xdr:sp macro="" textlink="">
      <xdr:nvSpPr>
        <xdr:cNvPr id="874" name="テキスト ボックス 873"/>
        <xdr:cNvSpPr txBox="1"/>
      </xdr:nvSpPr>
      <xdr:spPr>
        <a:xfrm>
          <a:off x="20167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126573</xdr:rowOff>
    </xdr:from>
    <xdr:to>
      <xdr:col>102</xdr:col>
      <xdr:colOff>165100</xdr:colOff>
      <xdr:row>76</xdr:row>
      <xdr:rowOff>56722</xdr:rowOff>
    </xdr:to>
    <xdr:sp macro="" textlink="">
      <xdr:nvSpPr>
        <xdr:cNvPr id="875" name="楕円 874"/>
        <xdr:cNvSpPr/>
      </xdr:nvSpPr>
      <xdr:spPr>
        <a:xfrm>
          <a:off x="19494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47851</xdr:rowOff>
    </xdr:from>
    <xdr:ext cx="534377" cy="259045"/>
    <xdr:sp macro="" textlink="">
      <xdr:nvSpPr>
        <xdr:cNvPr id="876" name="テキスト ボックス 875"/>
        <xdr:cNvSpPr txBox="1"/>
      </xdr:nvSpPr>
      <xdr:spPr>
        <a:xfrm>
          <a:off x="19278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79801</xdr:rowOff>
    </xdr:from>
    <xdr:to>
      <xdr:col>98</xdr:col>
      <xdr:colOff>38100</xdr:colOff>
      <xdr:row>77</xdr:row>
      <xdr:rowOff>9951</xdr:rowOff>
    </xdr:to>
    <xdr:sp macro="" textlink="">
      <xdr:nvSpPr>
        <xdr:cNvPr id="877" name="楕円 876"/>
        <xdr:cNvSpPr/>
      </xdr:nvSpPr>
      <xdr:spPr>
        <a:xfrm>
          <a:off x="18605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1078</xdr:rowOff>
    </xdr:from>
    <xdr:ext cx="534377" cy="259045"/>
    <xdr:sp macro="" textlink="">
      <xdr:nvSpPr>
        <xdr:cNvPr id="878" name="テキスト ボックス 877"/>
        <xdr:cNvSpPr txBox="1"/>
      </xdr:nvSpPr>
      <xdr:spPr>
        <a:xfrm>
          <a:off x="18389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・人件費は、昨年度と比較して、定年退職者が少なく、退職手当が減額となりました。また住居手当や通勤手当の見直し等により減額となりました。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・物件費は、臨時福祉給付金事業が減額となった一方、教育情報化推進事業や土地区画整理事業の増額、市長・市議会議員選挙費の皆増などにより増額となりました。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障害福祉給付費や、待機児童解消等のための子育て支援関係等により増額となる一方、臨時福祉給付金事業の皆減、生活保護費の減により、前年度と比較し、減額となりました。しかしながら、子育て支援や高齢者支援等、現下の政策課題に対応するため、扶助費は今後も増加が見込ま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年度に（仮称）関台小学校新設事業（継続費）、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年度に土地開発公社解散に伴う関連経費による増額がありましたが、ここ</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年間は減少傾向となっております。一方、普通建設事業費（うち更新整備）は、中央消防署建設事業（継続費）等により増額となりました。</a:t>
          </a:r>
        </a:p>
        <a:p>
          <a:r>
            <a:rPr kumimoji="1" lang="ja-JP" altLang="en-US" sz="1200">
              <a:latin typeface="ＭＳ Ｐゴシック" panose="020B0600070205080204" pitchFamily="50" charset="-128"/>
              <a:ea typeface="ＭＳ Ｐゴシック" panose="020B0600070205080204" pitchFamily="50" charset="-128"/>
            </a:rPr>
            <a:t>・平成３０年度に下水道事業会計が地方公営企業法の一部適用化に伴い、性質別経費が変更となり、繰出金が減少し、補助費等及び投資及び出資金が増額となっております。</a:t>
          </a:r>
        </a:p>
        <a:p>
          <a:r>
            <a:rPr kumimoji="1" lang="ja-JP" altLang="en-US" sz="1200">
              <a:latin typeface="ＭＳ Ｐゴシック" panose="020B0600070205080204" pitchFamily="50" charset="-128"/>
              <a:ea typeface="ＭＳ Ｐゴシック" panose="020B0600070205080204" pitchFamily="50" charset="-128"/>
            </a:rPr>
            <a:t>類似団体と比較すると本市は、人口が上位であるため、１人あたりコストは類似団体平均額よりも低くなる傾向にあります。事業の重点化・効率化を進め、経費の見直しに努めてまいります。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496,571
480,268
61.38
151,685,156
145,800,104
5,605,056
86,669,950
120,383,898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163830</xdr:rowOff>
    </xdr:from>
    <xdr:to>
      <xdr:col>24</xdr:col>
      <xdr:colOff>63500</xdr:colOff>
      <xdr:row>38</xdr:row>
      <xdr:rowOff>21590</xdr:rowOff>
    </xdr:to>
    <xdr:cxnSp macro="">
      <xdr:nvCxnSpPr>
        <xdr:cNvPr id="61" name="直線コネクタ 60"/>
        <xdr:cNvCxnSpPr/>
      </xdr:nvCxnSpPr>
      <xdr:spPr>
        <a:xfrm>
          <a:off x="3797300" y="65074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37</xdr:row>
      <xdr:rowOff>163830</xdr:rowOff>
    </xdr:to>
    <xdr:cxnSp macro="">
      <xdr:nvCxnSpPr>
        <xdr:cNvPr id="64" name="直線コネクタ 63"/>
        <xdr:cNvCxnSpPr/>
      </xdr:nvCxnSpPr>
      <xdr:spPr>
        <a:xfrm>
          <a:off x="2908300" y="650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153670</xdr:rowOff>
    </xdr:from>
    <xdr:to>
      <xdr:col>15</xdr:col>
      <xdr:colOff>50800</xdr:colOff>
      <xdr:row>37</xdr:row>
      <xdr:rowOff>163830</xdr:rowOff>
    </xdr:to>
    <xdr:cxnSp macro="">
      <xdr:nvCxnSpPr>
        <xdr:cNvPr id="67" name="直線コネクタ 66"/>
        <xdr:cNvCxnSpPr/>
      </xdr:nvCxnSpPr>
      <xdr:spPr>
        <a:xfrm>
          <a:off x="2019300" y="6325870"/>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153670</xdr:rowOff>
    </xdr:from>
    <xdr:to>
      <xdr:col>10</xdr:col>
      <xdr:colOff>114300</xdr:colOff>
      <xdr:row>37</xdr:row>
      <xdr:rowOff>100330</xdr:rowOff>
    </xdr:to>
    <xdr:cxnSp macro="">
      <xdr:nvCxnSpPr>
        <xdr:cNvPr id="70" name="直線コネクタ 69"/>
        <xdr:cNvCxnSpPr/>
      </xdr:nvCxnSpPr>
      <xdr:spPr>
        <a:xfrm flipV="1">
          <a:off x="1130300" y="6325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142240</xdr:rowOff>
    </xdr:from>
    <xdr:to>
      <xdr:col>24</xdr:col>
      <xdr:colOff>114300</xdr:colOff>
      <xdr:row>38</xdr:row>
      <xdr:rowOff>72390</xdr:rowOff>
    </xdr:to>
    <xdr:sp macro="" textlink="">
      <xdr:nvSpPr>
        <xdr:cNvPr id="80" name="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469744" cy="259045"/>
    <xdr:sp macro="" textlink="">
      <xdr:nvSpPr>
        <xdr:cNvPr id="81" name="議会費該当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82" name="楕円 81"/>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34307</xdr:rowOff>
    </xdr:from>
    <xdr:ext cx="469744" cy="259045"/>
    <xdr:sp macro="" textlink="">
      <xdr:nvSpPr>
        <xdr:cNvPr id="83" name="テキスト ボックス 82"/>
        <xdr:cNvSpPr txBox="1"/>
      </xdr:nvSpPr>
      <xdr:spPr>
        <a:xfrm>
          <a:off x="3562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113030</xdr:rowOff>
    </xdr:from>
    <xdr:to>
      <xdr:col>15</xdr:col>
      <xdr:colOff>101600</xdr:colOff>
      <xdr:row>38</xdr:row>
      <xdr:rowOff>43180</xdr:rowOff>
    </xdr:to>
    <xdr:sp macro="" textlink="">
      <xdr:nvSpPr>
        <xdr:cNvPr id="84" name="楕円 8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34307</xdr:rowOff>
    </xdr:from>
    <xdr:ext cx="469744" cy="259045"/>
    <xdr:sp macro="" textlink="">
      <xdr:nvSpPr>
        <xdr:cNvPr id="85" name="テキスト ボックス 84"/>
        <xdr:cNvSpPr txBox="1"/>
      </xdr:nvSpPr>
      <xdr:spPr>
        <a:xfrm>
          <a:off x="2673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102870</xdr:rowOff>
    </xdr:from>
    <xdr:to>
      <xdr:col>10</xdr:col>
      <xdr:colOff>165100</xdr:colOff>
      <xdr:row>37</xdr:row>
      <xdr:rowOff>33020</xdr:rowOff>
    </xdr:to>
    <xdr:sp macro="" textlink="">
      <xdr:nvSpPr>
        <xdr:cNvPr id="86" name="楕円 85"/>
        <xdr:cNvSpPr/>
      </xdr:nvSpPr>
      <xdr:spPr>
        <a:xfrm>
          <a:off x="1968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24147</xdr:rowOff>
    </xdr:from>
    <xdr:ext cx="469744" cy="259045"/>
    <xdr:sp macro="" textlink="">
      <xdr:nvSpPr>
        <xdr:cNvPr id="87" name="テキスト ボックス 86"/>
        <xdr:cNvSpPr txBox="1"/>
      </xdr:nvSpPr>
      <xdr:spPr>
        <a:xfrm>
          <a:off x="1784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49530</xdr:rowOff>
    </xdr:from>
    <xdr:to>
      <xdr:col>6</xdr:col>
      <xdr:colOff>38100</xdr:colOff>
      <xdr:row>37</xdr:row>
      <xdr:rowOff>151130</xdr:rowOff>
    </xdr:to>
    <xdr:sp macro="" textlink="">
      <xdr:nvSpPr>
        <xdr:cNvPr id="88" name="楕円 87"/>
        <xdr:cNvSpPr/>
      </xdr:nvSpPr>
      <xdr:spPr>
        <a:xfrm>
          <a:off x="1079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142257</xdr:rowOff>
    </xdr:from>
    <xdr:ext cx="469744" cy="259045"/>
    <xdr:sp macro="" textlink="">
      <xdr:nvSpPr>
        <xdr:cNvPr id="89" name="テキスト ボックス 88"/>
        <xdr:cNvSpPr txBox="1"/>
      </xdr:nvSpPr>
      <xdr:spPr>
        <a:xfrm>
          <a:off x="895428"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29248</xdr:rowOff>
    </xdr:from>
    <xdr:to>
      <xdr:col>24</xdr:col>
      <xdr:colOff>63500</xdr:colOff>
      <xdr:row>58</xdr:row>
      <xdr:rowOff>146824</xdr:rowOff>
    </xdr:to>
    <xdr:cxnSp macro="">
      <xdr:nvCxnSpPr>
        <xdr:cNvPr id="119" name="直線コネクタ 118"/>
        <xdr:cNvCxnSpPr/>
      </xdr:nvCxnSpPr>
      <xdr:spPr>
        <a:xfrm flipV="1">
          <a:off x="3797300" y="9973348"/>
          <a:ext cx="838200" cy="1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108610</xdr:rowOff>
    </xdr:from>
    <xdr:to>
      <xdr:col>19</xdr:col>
      <xdr:colOff>177800</xdr:colOff>
      <xdr:row>58</xdr:row>
      <xdr:rowOff>146824</xdr:rowOff>
    </xdr:to>
    <xdr:cxnSp macro="">
      <xdr:nvCxnSpPr>
        <xdr:cNvPr id="122" name="直線コネクタ 121"/>
        <xdr:cNvCxnSpPr/>
      </xdr:nvCxnSpPr>
      <xdr:spPr>
        <a:xfrm>
          <a:off x="2908300" y="9881260"/>
          <a:ext cx="889000" cy="2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27686</xdr:rowOff>
    </xdr:from>
    <xdr:to>
      <xdr:col>15</xdr:col>
      <xdr:colOff>50800</xdr:colOff>
      <xdr:row>57</xdr:row>
      <xdr:rowOff>108610</xdr:rowOff>
    </xdr:to>
    <xdr:cxnSp macro="">
      <xdr:nvCxnSpPr>
        <xdr:cNvPr id="125" name="直線コネクタ 124"/>
        <xdr:cNvCxnSpPr/>
      </xdr:nvCxnSpPr>
      <xdr:spPr>
        <a:xfrm>
          <a:off x="2019300" y="9800336"/>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47003</xdr:rowOff>
    </xdr:from>
    <xdr:to>
      <xdr:col>10</xdr:col>
      <xdr:colOff>114300</xdr:colOff>
      <xdr:row>57</xdr:row>
      <xdr:rowOff>27686</xdr:rowOff>
    </xdr:to>
    <xdr:cxnSp macro="">
      <xdr:nvCxnSpPr>
        <xdr:cNvPr id="128" name="直線コネクタ 127"/>
        <xdr:cNvCxnSpPr/>
      </xdr:nvCxnSpPr>
      <xdr:spPr>
        <a:xfrm>
          <a:off x="1130300" y="9648203"/>
          <a:ext cx="8890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149898</xdr:rowOff>
    </xdr:from>
    <xdr:to>
      <xdr:col>24</xdr:col>
      <xdr:colOff>114300</xdr:colOff>
      <xdr:row>58</xdr:row>
      <xdr:rowOff>80048</xdr:rowOff>
    </xdr:to>
    <xdr:sp macro="" textlink="">
      <xdr:nvSpPr>
        <xdr:cNvPr id="138" name="楕円 137"/>
        <xdr:cNvSpPr/>
      </xdr:nvSpPr>
      <xdr:spPr>
        <a:xfrm>
          <a:off x="4584700" y="9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64825</xdr:rowOff>
    </xdr:from>
    <xdr:ext cx="534377" cy="259045"/>
    <xdr:sp macro="" textlink="">
      <xdr:nvSpPr>
        <xdr:cNvPr id="139" name="総務費該当値テキスト"/>
        <xdr:cNvSpPr txBox="1"/>
      </xdr:nvSpPr>
      <xdr:spPr>
        <a:xfrm>
          <a:off x="4686300" y="98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96024</xdr:rowOff>
    </xdr:from>
    <xdr:to>
      <xdr:col>20</xdr:col>
      <xdr:colOff>38100</xdr:colOff>
      <xdr:row>59</xdr:row>
      <xdr:rowOff>26174</xdr:rowOff>
    </xdr:to>
    <xdr:sp macro="" textlink="">
      <xdr:nvSpPr>
        <xdr:cNvPr id="140" name="楕円 139"/>
        <xdr:cNvSpPr/>
      </xdr:nvSpPr>
      <xdr:spPr>
        <a:xfrm>
          <a:off x="3746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17301</xdr:rowOff>
    </xdr:from>
    <xdr:ext cx="534377" cy="259045"/>
    <xdr:sp macro="" textlink="">
      <xdr:nvSpPr>
        <xdr:cNvPr id="141" name="テキスト ボックス 140"/>
        <xdr:cNvSpPr txBox="1"/>
      </xdr:nvSpPr>
      <xdr:spPr>
        <a:xfrm>
          <a:off x="3530111" y="101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57810</xdr:rowOff>
    </xdr:from>
    <xdr:to>
      <xdr:col>15</xdr:col>
      <xdr:colOff>101600</xdr:colOff>
      <xdr:row>57</xdr:row>
      <xdr:rowOff>159410</xdr:rowOff>
    </xdr:to>
    <xdr:sp macro="" textlink="">
      <xdr:nvSpPr>
        <xdr:cNvPr id="142" name="楕円 141"/>
        <xdr:cNvSpPr/>
      </xdr:nvSpPr>
      <xdr:spPr>
        <a:xfrm>
          <a:off x="2857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150537</xdr:rowOff>
    </xdr:from>
    <xdr:ext cx="534377" cy="259045"/>
    <xdr:sp macro="" textlink="">
      <xdr:nvSpPr>
        <xdr:cNvPr id="143" name="テキスト ボックス 142"/>
        <xdr:cNvSpPr txBox="1"/>
      </xdr:nvSpPr>
      <xdr:spPr>
        <a:xfrm>
          <a:off x="2641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148336</xdr:rowOff>
    </xdr:from>
    <xdr:to>
      <xdr:col>10</xdr:col>
      <xdr:colOff>165100</xdr:colOff>
      <xdr:row>57</xdr:row>
      <xdr:rowOff>78486</xdr:rowOff>
    </xdr:to>
    <xdr:sp macro="" textlink="">
      <xdr:nvSpPr>
        <xdr:cNvPr id="144" name="楕円 143"/>
        <xdr:cNvSpPr/>
      </xdr:nvSpPr>
      <xdr:spPr>
        <a:xfrm>
          <a:off x="1968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69613</xdr:rowOff>
    </xdr:from>
    <xdr:ext cx="534377" cy="259045"/>
    <xdr:sp macro="" textlink="">
      <xdr:nvSpPr>
        <xdr:cNvPr id="145" name="テキスト ボックス 144"/>
        <xdr:cNvSpPr txBox="1"/>
      </xdr:nvSpPr>
      <xdr:spPr>
        <a:xfrm>
          <a:off x="1752111" y="98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167653</xdr:rowOff>
    </xdr:from>
    <xdr:to>
      <xdr:col>6</xdr:col>
      <xdr:colOff>38100</xdr:colOff>
      <xdr:row>56</xdr:row>
      <xdr:rowOff>97803</xdr:rowOff>
    </xdr:to>
    <xdr:sp macro="" textlink="">
      <xdr:nvSpPr>
        <xdr:cNvPr id="146" name="楕円 145"/>
        <xdr:cNvSpPr/>
      </xdr:nvSpPr>
      <xdr:spPr>
        <a:xfrm>
          <a:off x="1079500" y="95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88930</xdr:rowOff>
    </xdr:from>
    <xdr:ext cx="534377" cy="259045"/>
    <xdr:sp macro="" textlink="">
      <xdr:nvSpPr>
        <xdr:cNvPr id="147" name="テキスト ボックス 146"/>
        <xdr:cNvSpPr txBox="1"/>
      </xdr:nvSpPr>
      <xdr:spPr>
        <a:xfrm>
          <a:off x="863111" y="96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112018</xdr:rowOff>
    </xdr:from>
    <xdr:to>
      <xdr:col>24</xdr:col>
      <xdr:colOff>63500</xdr:colOff>
      <xdr:row>75</xdr:row>
      <xdr:rowOff>156105</xdr:rowOff>
    </xdr:to>
    <xdr:cxnSp macro="">
      <xdr:nvCxnSpPr>
        <xdr:cNvPr id="179" name="直線コネクタ 178"/>
        <xdr:cNvCxnSpPr/>
      </xdr:nvCxnSpPr>
      <xdr:spPr>
        <a:xfrm>
          <a:off x="3797300" y="129707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112018</xdr:rowOff>
    </xdr:from>
    <xdr:to>
      <xdr:col>19</xdr:col>
      <xdr:colOff>177800</xdr:colOff>
      <xdr:row>76</xdr:row>
      <xdr:rowOff>20676</xdr:rowOff>
    </xdr:to>
    <xdr:cxnSp macro="">
      <xdr:nvCxnSpPr>
        <xdr:cNvPr id="182" name="直線コネクタ 181"/>
        <xdr:cNvCxnSpPr/>
      </xdr:nvCxnSpPr>
      <xdr:spPr>
        <a:xfrm flipV="1">
          <a:off x="2908300" y="12970768"/>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20676</xdr:rowOff>
    </xdr:from>
    <xdr:to>
      <xdr:col>15</xdr:col>
      <xdr:colOff>50800</xdr:colOff>
      <xdr:row>76</xdr:row>
      <xdr:rowOff>140201</xdr:rowOff>
    </xdr:to>
    <xdr:cxnSp macro="">
      <xdr:nvCxnSpPr>
        <xdr:cNvPr id="185" name="直線コネクタ 184"/>
        <xdr:cNvCxnSpPr/>
      </xdr:nvCxnSpPr>
      <xdr:spPr>
        <a:xfrm flipV="1">
          <a:off x="2019300" y="13050876"/>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140201</xdr:rowOff>
    </xdr:from>
    <xdr:to>
      <xdr:col>10</xdr:col>
      <xdr:colOff>114300</xdr:colOff>
      <xdr:row>77</xdr:row>
      <xdr:rowOff>36655</xdr:rowOff>
    </xdr:to>
    <xdr:cxnSp macro="">
      <xdr:nvCxnSpPr>
        <xdr:cNvPr id="188" name="直線コネクタ 187"/>
        <xdr:cNvCxnSpPr/>
      </xdr:nvCxnSpPr>
      <xdr:spPr>
        <a:xfrm flipV="1">
          <a:off x="1130300" y="13170401"/>
          <a:ext cx="889000" cy="6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105304</xdr:rowOff>
    </xdr:from>
    <xdr:to>
      <xdr:col>24</xdr:col>
      <xdr:colOff>114300</xdr:colOff>
      <xdr:row>76</xdr:row>
      <xdr:rowOff>35455</xdr:rowOff>
    </xdr:to>
    <xdr:sp macro="" textlink="">
      <xdr:nvSpPr>
        <xdr:cNvPr id="198" name="楕円 197"/>
        <xdr:cNvSpPr/>
      </xdr:nvSpPr>
      <xdr:spPr>
        <a:xfrm>
          <a:off x="4584700" y="12964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83731</xdr:rowOff>
    </xdr:from>
    <xdr:ext cx="599010" cy="259045"/>
    <xdr:sp macro="" textlink="">
      <xdr:nvSpPr>
        <xdr:cNvPr id="199" name="民生費該当値テキスト"/>
        <xdr:cNvSpPr txBox="1"/>
      </xdr:nvSpPr>
      <xdr:spPr>
        <a:xfrm>
          <a:off x="4686300" y="1294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61218</xdr:rowOff>
    </xdr:from>
    <xdr:to>
      <xdr:col>20</xdr:col>
      <xdr:colOff>38100</xdr:colOff>
      <xdr:row>75</xdr:row>
      <xdr:rowOff>162818</xdr:rowOff>
    </xdr:to>
    <xdr:sp macro="" textlink="">
      <xdr:nvSpPr>
        <xdr:cNvPr id="200" name="楕円 199"/>
        <xdr:cNvSpPr/>
      </xdr:nvSpPr>
      <xdr:spPr>
        <a:xfrm>
          <a:off x="3746500" y="129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153945</xdr:rowOff>
    </xdr:from>
    <xdr:ext cx="599010" cy="259045"/>
    <xdr:sp macro="" textlink="">
      <xdr:nvSpPr>
        <xdr:cNvPr id="201" name="テキスト ボックス 200"/>
        <xdr:cNvSpPr txBox="1"/>
      </xdr:nvSpPr>
      <xdr:spPr>
        <a:xfrm>
          <a:off x="3497795" y="130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141325</xdr:rowOff>
    </xdr:from>
    <xdr:to>
      <xdr:col>15</xdr:col>
      <xdr:colOff>101600</xdr:colOff>
      <xdr:row>76</xdr:row>
      <xdr:rowOff>71475</xdr:rowOff>
    </xdr:to>
    <xdr:sp macro="" textlink="">
      <xdr:nvSpPr>
        <xdr:cNvPr id="202" name="楕円 201"/>
        <xdr:cNvSpPr/>
      </xdr:nvSpPr>
      <xdr:spPr>
        <a:xfrm>
          <a:off x="2857500" y="130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62603</xdr:rowOff>
    </xdr:from>
    <xdr:ext cx="599010" cy="259045"/>
    <xdr:sp macro="" textlink="">
      <xdr:nvSpPr>
        <xdr:cNvPr id="203" name="テキスト ボックス 202"/>
        <xdr:cNvSpPr txBox="1"/>
      </xdr:nvSpPr>
      <xdr:spPr>
        <a:xfrm>
          <a:off x="2608795" y="130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89401</xdr:rowOff>
    </xdr:from>
    <xdr:to>
      <xdr:col>10</xdr:col>
      <xdr:colOff>165100</xdr:colOff>
      <xdr:row>77</xdr:row>
      <xdr:rowOff>19551</xdr:rowOff>
    </xdr:to>
    <xdr:sp macro="" textlink="">
      <xdr:nvSpPr>
        <xdr:cNvPr id="204" name="楕円 203"/>
        <xdr:cNvSpPr/>
      </xdr:nvSpPr>
      <xdr:spPr>
        <a:xfrm>
          <a:off x="1968500" y="131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10678</xdr:rowOff>
    </xdr:from>
    <xdr:ext cx="599010" cy="259045"/>
    <xdr:sp macro="" textlink="">
      <xdr:nvSpPr>
        <xdr:cNvPr id="205" name="テキスト ボックス 204"/>
        <xdr:cNvSpPr txBox="1"/>
      </xdr:nvSpPr>
      <xdr:spPr>
        <a:xfrm>
          <a:off x="1719795" y="132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157305</xdr:rowOff>
    </xdr:from>
    <xdr:to>
      <xdr:col>6</xdr:col>
      <xdr:colOff>38100</xdr:colOff>
      <xdr:row>77</xdr:row>
      <xdr:rowOff>87455</xdr:rowOff>
    </xdr:to>
    <xdr:sp macro="" textlink="">
      <xdr:nvSpPr>
        <xdr:cNvPr id="206" name="楕円 205"/>
        <xdr:cNvSpPr/>
      </xdr:nvSpPr>
      <xdr:spPr>
        <a:xfrm>
          <a:off x="1079500" y="131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78582</xdr:rowOff>
    </xdr:from>
    <xdr:ext cx="599010" cy="259045"/>
    <xdr:sp macro="" textlink="">
      <xdr:nvSpPr>
        <xdr:cNvPr id="207" name="テキスト ボックス 206"/>
        <xdr:cNvSpPr txBox="1"/>
      </xdr:nvSpPr>
      <xdr:spPr>
        <a:xfrm>
          <a:off x="830795" y="1328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53473</xdr:rowOff>
    </xdr:from>
    <xdr:to>
      <xdr:col>24</xdr:col>
      <xdr:colOff>63500</xdr:colOff>
      <xdr:row>96</xdr:row>
      <xdr:rowOff>19548</xdr:rowOff>
    </xdr:to>
    <xdr:cxnSp macro="">
      <xdr:nvCxnSpPr>
        <xdr:cNvPr id="235" name="直線コネクタ 234"/>
        <xdr:cNvCxnSpPr/>
      </xdr:nvCxnSpPr>
      <xdr:spPr>
        <a:xfrm>
          <a:off x="3797300" y="16341223"/>
          <a:ext cx="838200" cy="1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53473</xdr:rowOff>
    </xdr:from>
    <xdr:to>
      <xdr:col>19</xdr:col>
      <xdr:colOff>177800</xdr:colOff>
      <xdr:row>96</xdr:row>
      <xdr:rowOff>43734</xdr:rowOff>
    </xdr:to>
    <xdr:cxnSp macro="">
      <xdr:nvCxnSpPr>
        <xdr:cNvPr id="238" name="直線コネクタ 237"/>
        <xdr:cNvCxnSpPr/>
      </xdr:nvCxnSpPr>
      <xdr:spPr>
        <a:xfrm flipV="1">
          <a:off x="2908300" y="16341223"/>
          <a:ext cx="889000" cy="16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43734</xdr:rowOff>
    </xdr:from>
    <xdr:to>
      <xdr:col>15</xdr:col>
      <xdr:colOff>50800</xdr:colOff>
      <xdr:row>96</xdr:row>
      <xdr:rowOff>115469</xdr:rowOff>
    </xdr:to>
    <xdr:cxnSp macro="">
      <xdr:nvCxnSpPr>
        <xdr:cNvPr id="241" name="直線コネクタ 240"/>
        <xdr:cNvCxnSpPr/>
      </xdr:nvCxnSpPr>
      <xdr:spPr>
        <a:xfrm flipV="1">
          <a:off x="2019300" y="16502934"/>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39024</xdr:rowOff>
    </xdr:from>
    <xdr:to>
      <xdr:col>10</xdr:col>
      <xdr:colOff>114300</xdr:colOff>
      <xdr:row>96</xdr:row>
      <xdr:rowOff>115469</xdr:rowOff>
    </xdr:to>
    <xdr:cxnSp macro="">
      <xdr:nvCxnSpPr>
        <xdr:cNvPr id="244" name="直線コネクタ 243"/>
        <xdr:cNvCxnSpPr/>
      </xdr:nvCxnSpPr>
      <xdr:spPr>
        <a:xfrm>
          <a:off x="1130300" y="16155324"/>
          <a:ext cx="889000" cy="4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140198</xdr:rowOff>
    </xdr:from>
    <xdr:to>
      <xdr:col>24</xdr:col>
      <xdr:colOff>114300</xdr:colOff>
      <xdr:row>96</xdr:row>
      <xdr:rowOff>70348</xdr:rowOff>
    </xdr:to>
    <xdr:sp macro="" textlink="">
      <xdr:nvSpPr>
        <xdr:cNvPr id="254" name="楕円 253"/>
        <xdr:cNvSpPr/>
      </xdr:nvSpPr>
      <xdr:spPr>
        <a:xfrm>
          <a:off x="45847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163075</xdr:rowOff>
    </xdr:from>
    <xdr:ext cx="534377" cy="259045"/>
    <xdr:sp macro="" textlink="">
      <xdr:nvSpPr>
        <xdr:cNvPr id="255" name="衛生費該当値テキスト"/>
        <xdr:cNvSpPr txBox="1"/>
      </xdr:nvSpPr>
      <xdr:spPr>
        <a:xfrm>
          <a:off x="4686300" y="1627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2673</xdr:rowOff>
    </xdr:from>
    <xdr:to>
      <xdr:col>20</xdr:col>
      <xdr:colOff>38100</xdr:colOff>
      <xdr:row>95</xdr:row>
      <xdr:rowOff>104273</xdr:rowOff>
    </xdr:to>
    <xdr:sp macro="" textlink="">
      <xdr:nvSpPr>
        <xdr:cNvPr id="256" name="楕円 255"/>
        <xdr:cNvSpPr/>
      </xdr:nvSpPr>
      <xdr:spPr>
        <a:xfrm>
          <a:off x="3746500" y="162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120800</xdr:rowOff>
    </xdr:from>
    <xdr:ext cx="534377" cy="259045"/>
    <xdr:sp macro="" textlink="">
      <xdr:nvSpPr>
        <xdr:cNvPr id="257" name="テキスト ボックス 256"/>
        <xdr:cNvSpPr txBox="1"/>
      </xdr:nvSpPr>
      <xdr:spPr>
        <a:xfrm>
          <a:off x="3530111" y="160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164384</xdr:rowOff>
    </xdr:from>
    <xdr:to>
      <xdr:col>15</xdr:col>
      <xdr:colOff>101600</xdr:colOff>
      <xdr:row>96</xdr:row>
      <xdr:rowOff>94534</xdr:rowOff>
    </xdr:to>
    <xdr:sp macro="" textlink="">
      <xdr:nvSpPr>
        <xdr:cNvPr id="258" name="楕円 257"/>
        <xdr:cNvSpPr/>
      </xdr:nvSpPr>
      <xdr:spPr>
        <a:xfrm>
          <a:off x="2857500" y="164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111061</xdr:rowOff>
    </xdr:from>
    <xdr:ext cx="534377" cy="259045"/>
    <xdr:sp macro="" textlink="">
      <xdr:nvSpPr>
        <xdr:cNvPr id="259" name="テキスト ボックス 258"/>
        <xdr:cNvSpPr txBox="1"/>
      </xdr:nvSpPr>
      <xdr:spPr>
        <a:xfrm>
          <a:off x="2641111" y="162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64669</xdr:rowOff>
    </xdr:from>
    <xdr:to>
      <xdr:col>10</xdr:col>
      <xdr:colOff>165100</xdr:colOff>
      <xdr:row>96</xdr:row>
      <xdr:rowOff>166269</xdr:rowOff>
    </xdr:to>
    <xdr:sp macro="" textlink="">
      <xdr:nvSpPr>
        <xdr:cNvPr id="260" name="楕円 259"/>
        <xdr:cNvSpPr/>
      </xdr:nvSpPr>
      <xdr:spPr>
        <a:xfrm>
          <a:off x="19685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157396</xdr:rowOff>
    </xdr:from>
    <xdr:ext cx="534377" cy="259045"/>
    <xdr:sp macro="" textlink="">
      <xdr:nvSpPr>
        <xdr:cNvPr id="261" name="テキスト ボックス 260"/>
        <xdr:cNvSpPr txBox="1"/>
      </xdr:nvSpPr>
      <xdr:spPr>
        <a:xfrm>
          <a:off x="1752111"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159674</xdr:rowOff>
    </xdr:from>
    <xdr:to>
      <xdr:col>6</xdr:col>
      <xdr:colOff>38100</xdr:colOff>
      <xdr:row>94</xdr:row>
      <xdr:rowOff>89824</xdr:rowOff>
    </xdr:to>
    <xdr:sp macro="" textlink="">
      <xdr:nvSpPr>
        <xdr:cNvPr id="262" name="楕円 261"/>
        <xdr:cNvSpPr/>
      </xdr:nvSpPr>
      <xdr:spPr>
        <a:xfrm>
          <a:off x="1079500" y="161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106351</xdr:rowOff>
    </xdr:from>
    <xdr:ext cx="534377" cy="259045"/>
    <xdr:sp macro="" textlink="">
      <xdr:nvSpPr>
        <xdr:cNvPr id="263" name="テキスト ボックス 262"/>
        <xdr:cNvSpPr txBox="1"/>
      </xdr:nvSpPr>
      <xdr:spPr>
        <a:xfrm>
          <a:off x="863111" y="158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8636</xdr:rowOff>
    </xdr:from>
    <xdr:to>
      <xdr:col>55</xdr:col>
      <xdr:colOff>0</xdr:colOff>
      <xdr:row>39</xdr:row>
      <xdr:rowOff>16256</xdr:rowOff>
    </xdr:to>
    <xdr:cxnSp macro="">
      <xdr:nvCxnSpPr>
        <xdr:cNvPr id="292" name="直線コネクタ 291"/>
        <xdr:cNvCxnSpPr/>
      </xdr:nvCxnSpPr>
      <xdr:spPr>
        <a:xfrm flipV="1">
          <a:off x="9639300" y="669518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13208</xdr:rowOff>
    </xdr:from>
    <xdr:to>
      <xdr:col>50</xdr:col>
      <xdr:colOff>114300</xdr:colOff>
      <xdr:row>39</xdr:row>
      <xdr:rowOff>16256</xdr:rowOff>
    </xdr:to>
    <xdr:cxnSp macro="">
      <xdr:nvCxnSpPr>
        <xdr:cNvPr id="295" name="直線コネクタ 294"/>
        <xdr:cNvCxnSpPr/>
      </xdr:nvCxnSpPr>
      <xdr:spPr>
        <a:xfrm>
          <a:off x="8750300" y="66997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13208</xdr:rowOff>
    </xdr:from>
    <xdr:to>
      <xdr:col>45</xdr:col>
      <xdr:colOff>177800</xdr:colOff>
      <xdr:row>39</xdr:row>
      <xdr:rowOff>13970</xdr:rowOff>
    </xdr:to>
    <xdr:cxnSp macro="">
      <xdr:nvCxnSpPr>
        <xdr:cNvPr id="298" name="直線コネクタ 297"/>
        <xdr:cNvCxnSpPr/>
      </xdr:nvCxnSpPr>
      <xdr:spPr>
        <a:xfrm flipV="1">
          <a:off x="7861300" y="66997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15875</xdr:rowOff>
    </xdr:to>
    <xdr:cxnSp macro="">
      <xdr:nvCxnSpPr>
        <xdr:cNvPr id="301" name="直線コネクタ 300"/>
        <xdr:cNvCxnSpPr/>
      </xdr:nvCxnSpPr>
      <xdr:spPr>
        <a:xfrm flipV="1">
          <a:off x="6972300" y="6700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129286</xdr:rowOff>
    </xdr:from>
    <xdr:to>
      <xdr:col>55</xdr:col>
      <xdr:colOff>50800</xdr:colOff>
      <xdr:row>39</xdr:row>
      <xdr:rowOff>59436</xdr:rowOff>
    </xdr:to>
    <xdr:sp macro="" textlink="">
      <xdr:nvSpPr>
        <xdr:cNvPr id="311" name="楕円 310"/>
        <xdr:cNvSpPr/>
      </xdr:nvSpPr>
      <xdr:spPr>
        <a:xfrm>
          <a:off x="104267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44213</xdr:rowOff>
    </xdr:from>
    <xdr:ext cx="378565" cy="259045"/>
    <xdr:sp macro="" textlink="">
      <xdr:nvSpPr>
        <xdr:cNvPr id="312" name="労働費該当値テキスト"/>
        <xdr:cNvSpPr txBox="1"/>
      </xdr:nvSpPr>
      <xdr:spPr>
        <a:xfrm>
          <a:off x="10528300" y="65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136906</xdr:rowOff>
    </xdr:from>
    <xdr:to>
      <xdr:col>50</xdr:col>
      <xdr:colOff>165100</xdr:colOff>
      <xdr:row>39</xdr:row>
      <xdr:rowOff>67056</xdr:rowOff>
    </xdr:to>
    <xdr:sp macro="" textlink="">
      <xdr:nvSpPr>
        <xdr:cNvPr id="313" name="楕円 312"/>
        <xdr:cNvSpPr/>
      </xdr:nvSpPr>
      <xdr:spPr>
        <a:xfrm>
          <a:off x="9588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58183</xdr:rowOff>
    </xdr:from>
    <xdr:ext cx="378565" cy="259045"/>
    <xdr:sp macro="" textlink="">
      <xdr:nvSpPr>
        <xdr:cNvPr id="314" name="テキスト ボックス 313"/>
        <xdr:cNvSpPr txBox="1"/>
      </xdr:nvSpPr>
      <xdr:spPr>
        <a:xfrm>
          <a:off x="9450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133858</xdr:rowOff>
    </xdr:from>
    <xdr:to>
      <xdr:col>46</xdr:col>
      <xdr:colOff>38100</xdr:colOff>
      <xdr:row>39</xdr:row>
      <xdr:rowOff>64008</xdr:rowOff>
    </xdr:to>
    <xdr:sp macro="" textlink="">
      <xdr:nvSpPr>
        <xdr:cNvPr id="315" name="楕円 314"/>
        <xdr:cNvSpPr/>
      </xdr:nvSpPr>
      <xdr:spPr>
        <a:xfrm>
          <a:off x="8699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55135</xdr:rowOff>
    </xdr:from>
    <xdr:ext cx="378565" cy="259045"/>
    <xdr:sp macro="" textlink="">
      <xdr:nvSpPr>
        <xdr:cNvPr id="316" name="テキスト ボックス 315"/>
        <xdr:cNvSpPr txBox="1"/>
      </xdr:nvSpPr>
      <xdr:spPr>
        <a:xfrm>
          <a:off x="8561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7" name="楕円 316"/>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55897</xdr:rowOff>
    </xdr:from>
    <xdr:ext cx="378565" cy="259045"/>
    <xdr:sp macro="" textlink="">
      <xdr:nvSpPr>
        <xdr:cNvPr id="318" name="テキスト ボックス 317"/>
        <xdr:cNvSpPr txBox="1"/>
      </xdr:nvSpPr>
      <xdr:spPr>
        <a:xfrm>
          <a:off x="7672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136525</xdr:rowOff>
    </xdr:from>
    <xdr:to>
      <xdr:col>36</xdr:col>
      <xdr:colOff>165100</xdr:colOff>
      <xdr:row>39</xdr:row>
      <xdr:rowOff>66675</xdr:rowOff>
    </xdr:to>
    <xdr:sp macro="" textlink="">
      <xdr:nvSpPr>
        <xdr:cNvPr id="319" name="楕円 318"/>
        <xdr:cNvSpPr/>
      </xdr:nvSpPr>
      <xdr:spPr>
        <a:xfrm>
          <a:off x="692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57802</xdr:rowOff>
    </xdr:from>
    <xdr:ext cx="378565" cy="259045"/>
    <xdr:sp macro="" textlink="">
      <xdr:nvSpPr>
        <xdr:cNvPr id="320" name="テキスト ボックス 319"/>
        <xdr:cNvSpPr txBox="1"/>
      </xdr:nvSpPr>
      <xdr:spPr>
        <a:xfrm>
          <a:off x="6783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79990</xdr:rowOff>
    </xdr:from>
    <xdr:to>
      <xdr:col>55</xdr:col>
      <xdr:colOff>0</xdr:colOff>
      <xdr:row>58</xdr:row>
      <xdr:rowOff>87579</xdr:rowOff>
    </xdr:to>
    <xdr:cxnSp macro="">
      <xdr:nvCxnSpPr>
        <xdr:cNvPr id="347" name="直線コネクタ 346"/>
        <xdr:cNvCxnSpPr/>
      </xdr:nvCxnSpPr>
      <xdr:spPr>
        <a:xfrm flipV="1">
          <a:off x="9639300" y="10024090"/>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85659</xdr:rowOff>
    </xdr:from>
    <xdr:to>
      <xdr:col>50</xdr:col>
      <xdr:colOff>114300</xdr:colOff>
      <xdr:row>58</xdr:row>
      <xdr:rowOff>87579</xdr:rowOff>
    </xdr:to>
    <xdr:cxnSp macro="">
      <xdr:nvCxnSpPr>
        <xdr:cNvPr id="350" name="直線コネクタ 349"/>
        <xdr:cNvCxnSpPr/>
      </xdr:nvCxnSpPr>
      <xdr:spPr>
        <a:xfrm>
          <a:off x="8750300" y="1002975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85659</xdr:rowOff>
    </xdr:from>
    <xdr:to>
      <xdr:col>45</xdr:col>
      <xdr:colOff>177800</xdr:colOff>
      <xdr:row>58</xdr:row>
      <xdr:rowOff>87854</xdr:rowOff>
    </xdr:to>
    <xdr:cxnSp macro="">
      <xdr:nvCxnSpPr>
        <xdr:cNvPr id="353" name="直線コネクタ 352"/>
        <xdr:cNvCxnSpPr/>
      </xdr:nvCxnSpPr>
      <xdr:spPr>
        <a:xfrm flipV="1">
          <a:off x="7861300" y="1002975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84836</xdr:rowOff>
    </xdr:from>
    <xdr:to>
      <xdr:col>41</xdr:col>
      <xdr:colOff>50800</xdr:colOff>
      <xdr:row>58</xdr:row>
      <xdr:rowOff>87854</xdr:rowOff>
    </xdr:to>
    <xdr:cxnSp macro="">
      <xdr:nvCxnSpPr>
        <xdr:cNvPr id="356" name="直線コネクタ 355"/>
        <xdr:cNvCxnSpPr/>
      </xdr:nvCxnSpPr>
      <xdr:spPr>
        <a:xfrm>
          <a:off x="6972300" y="1002893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29190</xdr:rowOff>
    </xdr:from>
    <xdr:to>
      <xdr:col>55</xdr:col>
      <xdr:colOff>50800</xdr:colOff>
      <xdr:row>58</xdr:row>
      <xdr:rowOff>130790</xdr:rowOff>
    </xdr:to>
    <xdr:sp macro="" textlink="">
      <xdr:nvSpPr>
        <xdr:cNvPr id="366" name="楕円 365"/>
        <xdr:cNvSpPr/>
      </xdr:nvSpPr>
      <xdr:spPr>
        <a:xfrm>
          <a:off x="10426700" y="99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115567</xdr:rowOff>
    </xdr:from>
    <xdr:ext cx="378565" cy="259045"/>
    <xdr:sp macro="" textlink="">
      <xdr:nvSpPr>
        <xdr:cNvPr id="367" name="農林水産業費該当値テキスト"/>
        <xdr:cNvSpPr txBox="1"/>
      </xdr:nvSpPr>
      <xdr:spPr>
        <a:xfrm>
          <a:off x="10528300" y="988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36779</xdr:rowOff>
    </xdr:from>
    <xdr:to>
      <xdr:col>50</xdr:col>
      <xdr:colOff>165100</xdr:colOff>
      <xdr:row>58</xdr:row>
      <xdr:rowOff>138379</xdr:rowOff>
    </xdr:to>
    <xdr:sp macro="" textlink="">
      <xdr:nvSpPr>
        <xdr:cNvPr id="368" name="楕円 367"/>
        <xdr:cNvSpPr/>
      </xdr:nvSpPr>
      <xdr:spPr>
        <a:xfrm>
          <a:off x="9588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129506</xdr:rowOff>
    </xdr:from>
    <xdr:ext cx="378565" cy="259045"/>
    <xdr:sp macro="" textlink="">
      <xdr:nvSpPr>
        <xdr:cNvPr id="369" name="テキスト ボックス 368"/>
        <xdr:cNvSpPr txBox="1"/>
      </xdr:nvSpPr>
      <xdr:spPr>
        <a:xfrm>
          <a:off x="9450017" y="1007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34859</xdr:rowOff>
    </xdr:from>
    <xdr:to>
      <xdr:col>46</xdr:col>
      <xdr:colOff>38100</xdr:colOff>
      <xdr:row>58</xdr:row>
      <xdr:rowOff>136459</xdr:rowOff>
    </xdr:to>
    <xdr:sp macro="" textlink="">
      <xdr:nvSpPr>
        <xdr:cNvPr id="370" name="楕円 369"/>
        <xdr:cNvSpPr/>
      </xdr:nvSpPr>
      <xdr:spPr>
        <a:xfrm>
          <a:off x="8699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127586</xdr:rowOff>
    </xdr:from>
    <xdr:ext cx="378565" cy="259045"/>
    <xdr:sp macro="" textlink="">
      <xdr:nvSpPr>
        <xdr:cNvPr id="371" name="テキスト ボックス 370"/>
        <xdr:cNvSpPr txBox="1"/>
      </xdr:nvSpPr>
      <xdr:spPr>
        <a:xfrm>
          <a:off x="8561017" y="1007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37054</xdr:rowOff>
    </xdr:from>
    <xdr:to>
      <xdr:col>41</xdr:col>
      <xdr:colOff>101600</xdr:colOff>
      <xdr:row>58</xdr:row>
      <xdr:rowOff>138654</xdr:rowOff>
    </xdr:to>
    <xdr:sp macro="" textlink="">
      <xdr:nvSpPr>
        <xdr:cNvPr id="372" name="楕円 371"/>
        <xdr:cNvSpPr/>
      </xdr:nvSpPr>
      <xdr:spPr>
        <a:xfrm>
          <a:off x="78105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129781</xdr:rowOff>
    </xdr:from>
    <xdr:ext cx="378565" cy="259045"/>
    <xdr:sp macro="" textlink="">
      <xdr:nvSpPr>
        <xdr:cNvPr id="373" name="テキスト ボックス 372"/>
        <xdr:cNvSpPr txBox="1"/>
      </xdr:nvSpPr>
      <xdr:spPr>
        <a:xfrm>
          <a:off x="7672017" y="1007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34036</xdr:rowOff>
    </xdr:from>
    <xdr:to>
      <xdr:col>36</xdr:col>
      <xdr:colOff>165100</xdr:colOff>
      <xdr:row>58</xdr:row>
      <xdr:rowOff>135636</xdr:rowOff>
    </xdr:to>
    <xdr:sp macro="" textlink="">
      <xdr:nvSpPr>
        <xdr:cNvPr id="374" name="楕円 373"/>
        <xdr:cNvSpPr/>
      </xdr:nvSpPr>
      <xdr:spPr>
        <a:xfrm>
          <a:off x="6921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126763</xdr:rowOff>
    </xdr:from>
    <xdr:ext cx="378565" cy="259045"/>
    <xdr:sp macro="" textlink="">
      <xdr:nvSpPr>
        <xdr:cNvPr id="375" name="テキスト ボックス 374"/>
        <xdr:cNvSpPr txBox="1"/>
      </xdr:nvSpPr>
      <xdr:spPr>
        <a:xfrm>
          <a:off x="6783017" y="1007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61885</xdr:rowOff>
    </xdr:from>
    <xdr:to>
      <xdr:col>55</xdr:col>
      <xdr:colOff>0</xdr:colOff>
      <xdr:row>78</xdr:row>
      <xdr:rowOff>72034</xdr:rowOff>
    </xdr:to>
    <xdr:cxnSp macro="">
      <xdr:nvCxnSpPr>
        <xdr:cNvPr id="402" name="直線コネクタ 401"/>
        <xdr:cNvCxnSpPr/>
      </xdr:nvCxnSpPr>
      <xdr:spPr>
        <a:xfrm flipV="1">
          <a:off x="9639300" y="13434985"/>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72034</xdr:rowOff>
    </xdr:from>
    <xdr:to>
      <xdr:col>50</xdr:col>
      <xdr:colOff>114300</xdr:colOff>
      <xdr:row>78</xdr:row>
      <xdr:rowOff>78344</xdr:rowOff>
    </xdr:to>
    <xdr:cxnSp macro="">
      <xdr:nvCxnSpPr>
        <xdr:cNvPr id="405" name="直線コネクタ 404"/>
        <xdr:cNvCxnSpPr/>
      </xdr:nvCxnSpPr>
      <xdr:spPr>
        <a:xfrm flipV="1">
          <a:off x="8750300" y="1344513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95352</xdr:rowOff>
    </xdr:from>
    <xdr:to>
      <xdr:col>45</xdr:col>
      <xdr:colOff>177800</xdr:colOff>
      <xdr:row>78</xdr:row>
      <xdr:rowOff>78344</xdr:rowOff>
    </xdr:to>
    <xdr:cxnSp macro="">
      <xdr:nvCxnSpPr>
        <xdr:cNvPr id="408" name="直線コネクタ 407"/>
        <xdr:cNvCxnSpPr/>
      </xdr:nvCxnSpPr>
      <xdr:spPr>
        <a:xfrm>
          <a:off x="7861300" y="13297002"/>
          <a:ext cx="8890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95352</xdr:rowOff>
    </xdr:from>
    <xdr:to>
      <xdr:col>41</xdr:col>
      <xdr:colOff>50800</xdr:colOff>
      <xdr:row>78</xdr:row>
      <xdr:rowOff>87351</xdr:rowOff>
    </xdr:to>
    <xdr:cxnSp macro="">
      <xdr:nvCxnSpPr>
        <xdr:cNvPr id="411" name="直線コネクタ 410"/>
        <xdr:cNvCxnSpPr/>
      </xdr:nvCxnSpPr>
      <xdr:spPr>
        <a:xfrm flipV="1">
          <a:off x="6972300" y="1329700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11085</xdr:rowOff>
    </xdr:from>
    <xdr:to>
      <xdr:col>55</xdr:col>
      <xdr:colOff>50800</xdr:colOff>
      <xdr:row>78</xdr:row>
      <xdr:rowOff>112685</xdr:rowOff>
    </xdr:to>
    <xdr:sp macro="" textlink="">
      <xdr:nvSpPr>
        <xdr:cNvPr id="421" name="楕円 420"/>
        <xdr:cNvSpPr/>
      </xdr:nvSpPr>
      <xdr:spPr>
        <a:xfrm>
          <a:off x="104267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97462</xdr:rowOff>
    </xdr:from>
    <xdr:ext cx="469744" cy="259045"/>
    <xdr:sp macro="" textlink="">
      <xdr:nvSpPr>
        <xdr:cNvPr id="422" name="商工費該当値テキスト"/>
        <xdr:cNvSpPr txBox="1"/>
      </xdr:nvSpPr>
      <xdr:spPr>
        <a:xfrm>
          <a:off x="10528300" y="132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21234</xdr:rowOff>
    </xdr:from>
    <xdr:to>
      <xdr:col>50</xdr:col>
      <xdr:colOff>165100</xdr:colOff>
      <xdr:row>78</xdr:row>
      <xdr:rowOff>122834</xdr:rowOff>
    </xdr:to>
    <xdr:sp macro="" textlink="">
      <xdr:nvSpPr>
        <xdr:cNvPr id="423" name="楕円 422"/>
        <xdr:cNvSpPr/>
      </xdr:nvSpPr>
      <xdr:spPr>
        <a:xfrm>
          <a:off x="9588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113961</xdr:rowOff>
    </xdr:from>
    <xdr:ext cx="469744" cy="259045"/>
    <xdr:sp macro="" textlink="">
      <xdr:nvSpPr>
        <xdr:cNvPr id="424" name="テキスト ボックス 423"/>
        <xdr:cNvSpPr txBox="1"/>
      </xdr:nvSpPr>
      <xdr:spPr>
        <a:xfrm>
          <a:off x="9404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27544</xdr:rowOff>
    </xdr:from>
    <xdr:to>
      <xdr:col>46</xdr:col>
      <xdr:colOff>38100</xdr:colOff>
      <xdr:row>78</xdr:row>
      <xdr:rowOff>129144</xdr:rowOff>
    </xdr:to>
    <xdr:sp macro="" textlink="">
      <xdr:nvSpPr>
        <xdr:cNvPr id="425" name="楕円 424"/>
        <xdr:cNvSpPr/>
      </xdr:nvSpPr>
      <xdr:spPr>
        <a:xfrm>
          <a:off x="8699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120271</xdr:rowOff>
    </xdr:from>
    <xdr:ext cx="469744" cy="259045"/>
    <xdr:sp macro="" textlink="">
      <xdr:nvSpPr>
        <xdr:cNvPr id="426" name="テキスト ボックス 425"/>
        <xdr:cNvSpPr txBox="1"/>
      </xdr:nvSpPr>
      <xdr:spPr>
        <a:xfrm>
          <a:off x="8515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44552</xdr:rowOff>
    </xdr:from>
    <xdr:to>
      <xdr:col>41</xdr:col>
      <xdr:colOff>101600</xdr:colOff>
      <xdr:row>77</xdr:row>
      <xdr:rowOff>146152</xdr:rowOff>
    </xdr:to>
    <xdr:sp macro="" textlink="">
      <xdr:nvSpPr>
        <xdr:cNvPr id="427" name="楕円 426"/>
        <xdr:cNvSpPr/>
      </xdr:nvSpPr>
      <xdr:spPr>
        <a:xfrm>
          <a:off x="7810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137279</xdr:rowOff>
    </xdr:from>
    <xdr:ext cx="469744" cy="259045"/>
    <xdr:sp macro="" textlink="">
      <xdr:nvSpPr>
        <xdr:cNvPr id="428" name="テキスト ボックス 427"/>
        <xdr:cNvSpPr txBox="1"/>
      </xdr:nvSpPr>
      <xdr:spPr>
        <a:xfrm>
          <a:off x="7626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36551</xdr:rowOff>
    </xdr:from>
    <xdr:to>
      <xdr:col>36</xdr:col>
      <xdr:colOff>165100</xdr:colOff>
      <xdr:row>78</xdr:row>
      <xdr:rowOff>138151</xdr:rowOff>
    </xdr:to>
    <xdr:sp macro="" textlink="">
      <xdr:nvSpPr>
        <xdr:cNvPr id="429" name="楕円 428"/>
        <xdr:cNvSpPr/>
      </xdr:nvSpPr>
      <xdr:spPr>
        <a:xfrm>
          <a:off x="6921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129278</xdr:rowOff>
    </xdr:from>
    <xdr:ext cx="469744" cy="259045"/>
    <xdr:sp macro="" textlink="">
      <xdr:nvSpPr>
        <xdr:cNvPr id="430" name="テキスト ボックス 429"/>
        <xdr:cNvSpPr txBox="1"/>
      </xdr:nvSpPr>
      <xdr:spPr>
        <a:xfrm>
          <a:off x="6737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137567</xdr:rowOff>
    </xdr:from>
    <xdr:to>
      <xdr:col>55</xdr:col>
      <xdr:colOff>0</xdr:colOff>
      <xdr:row>97</xdr:row>
      <xdr:rowOff>151837</xdr:rowOff>
    </xdr:to>
    <xdr:cxnSp macro="">
      <xdr:nvCxnSpPr>
        <xdr:cNvPr id="461" name="直線コネクタ 460"/>
        <xdr:cNvCxnSpPr/>
      </xdr:nvCxnSpPr>
      <xdr:spPr>
        <a:xfrm>
          <a:off x="9639300" y="16768217"/>
          <a:ext cx="8382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5468</xdr:rowOff>
    </xdr:from>
    <xdr:to>
      <xdr:col>50</xdr:col>
      <xdr:colOff>114300</xdr:colOff>
      <xdr:row>97</xdr:row>
      <xdr:rowOff>137567</xdr:rowOff>
    </xdr:to>
    <xdr:cxnSp macro="">
      <xdr:nvCxnSpPr>
        <xdr:cNvPr id="464" name="直線コネクタ 463"/>
        <xdr:cNvCxnSpPr/>
      </xdr:nvCxnSpPr>
      <xdr:spPr>
        <a:xfrm>
          <a:off x="8750300" y="16636118"/>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5468</xdr:rowOff>
    </xdr:from>
    <xdr:to>
      <xdr:col>45</xdr:col>
      <xdr:colOff>177800</xdr:colOff>
      <xdr:row>98</xdr:row>
      <xdr:rowOff>1386</xdr:rowOff>
    </xdr:to>
    <xdr:cxnSp macro="">
      <xdr:nvCxnSpPr>
        <xdr:cNvPr id="467" name="直線コネクタ 466"/>
        <xdr:cNvCxnSpPr/>
      </xdr:nvCxnSpPr>
      <xdr:spPr>
        <a:xfrm flipV="1">
          <a:off x="7861300" y="16636118"/>
          <a:ext cx="889000" cy="1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156747</xdr:rowOff>
    </xdr:from>
    <xdr:to>
      <xdr:col>41</xdr:col>
      <xdr:colOff>50800</xdr:colOff>
      <xdr:row>98</xdr:row>
      <xdr:rowOff>1386</xdr:rowOff>
    </xdr:to>
    <xdr:cxnSp macro="">
      <xdr:nvCxnSpPr>
        <xdr:cNvPr id="470" name="直線コネクタ 469"/>
        <xdr:cNvCxnSpPr/>
      </xdr:nvCxnSpPr>
      <xdr:spPr>
        <a:xfrm>
          <a:off x="6972300" y="16787397"/>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101037</xdr:rowOff>
    </xdr:from>
    <xdr:to>
      <xdr:col>55</xdr:col>
      <xdr:colOff>50800</xdr:colOff>
      <xdr:row>98</xdr:row>
      <xdr:rowOff>31187</xdr:rowOff>
    </xdr:to>
    <xdr:sp macro="" textlink="">
      <xdr:nvSpPr>
        <xdr:cNvPr id="480" name="楕円 479"/>
        <xdr:cNvSpPr/>
      </xdr:nvSpPr>
      <xdr:spPr>
        <a:xfrm>
          <a:off x="10426700" y="167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79464</xdr:rowOff>
    </xdr:from>
    <xdr:ext cx="534377" cy="259045"/>
    <xdr:sp macro="" textlink="">
      <xdr:nvSpPr>
        <xdr:cNvPr id="481" name="土木費該当値テキスト"/>
        <xdr:cNvSpPr txBox="1"/>
      </xdr:nvSpPr>
      <xdr:spPr>
        <a:xfrm>
          <a:off x="10528300" y="167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86767</xdr:rowOff>
    </xdr:from>
    <xdr:to>
      <xdr:col>50</xdr:col>
      <xdr:colOff>165100</xdr:colOff>
      <xdr:row>98</xdr:row>
      <xdr:rowOff>16917</xdr:rowOff>
    </xdr:to>
    <xdr:sp macro="" textlink="">
      <xdr:nvSpPr>
        <xdr:cNvPr id="482" name="楕円 481"/>
        <xdr:cNvSpPr/>
      </xdr:nvSpPr>
      <xdr:spPr>
        <a:xfrm>
          <a:off x="9588500" y="16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8044</xdr:rowOff>
    </xdr:from>
    <xdr:ext cx="534377" cy="259045"/>
    <xdr:sp macro="" textlink="">
      <xdr:nvSpPr>
        <xdr:cNvPr id="483" name="テキスト ボックス 482"/>
        <xdr:cNvSpPr txBox="1"/>
      </xdr:nvSpPr>
      <xdr:spPr>
        <a:xfrm>
          <a:off x="9372111" y="168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126118</xdr:rowOff>
    </xdr:from>
    <xdr:to>
      <xdr:col>46</xdr:col>
      <xdr:colOff>38100</xdr:colOff>
      <xdr:row>97</xdr:row>
      <xdr:rowOff>56268</xdr:rowOff>
    </xdr:to>
    <xdr:sp macro="" textlink="">
      <xdr:nvSpPr>
        <xdr:cNvPr id="484" name="楕円 483"/>
        <xdr:cNvSpPr/>
      </xdr:nvSpPr>
      <xdr:spPr>
        <a:xfrm>
          <a:off x="8699500" y="165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72795</xdr:rowOff>
    </xdr:from>
    <xdr:ext cx="534377" cy="259045"/>
    <xdr:sp macro="" textlink="">
      <xdr:nvSpPr>
        <xdr:cNvPr id="485" name="テキスト ボックス 484"/>
        <xdr:cNvSpPr txBox="1"/>
      </xdr:nvSpPr>
      <xdr:spPr>
        <a:xfrm>
          <a:off x="8483111" y="163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122036</xdr:rowOff>
    </xdr:from>
    <xdr:to>
      <xdr:col>41</xdr:col>
      <xdr:colOff>101600</xdr:colOff>
      <xdr:row>98</xdr:row>
      <xdr:rowOff>52186</xdr:rowOff>
    </xdr:to>
    <xdr:sp macro="" textlink="">
      <xdr:nvSpPr>
        <xdr:cNvPr id="486" name="楕円 485"/>
        <xdr:cNvSpPr/>
      </xdr:nvSpPr>
      <xdr:spPr>
        <a:xfrm>
          <a:off x="7810500" y="167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43313</xdr:rowOff>
    </xdr:from>
    <xdr:ext cx="534377" cy="259045"/>
    <xdr:sp macro="" textlink="">
      <xdr:nvSpPr>
        <xdr:cNvPr id="487" name="テキスト ボックス 486"/>
        <xdr:cNvSpPr txBox="1"/>
      </xdr:nvSpPr>
      <xdr:spPr>
        <a:xfrm>
          <a:off x="7594111" y="168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105947</xdr:rowOff>
    </xdr:from>
    <xdr:to>
      <xdr:col>36</xdr:col>
      <xdr:colOff>165100</xdr:colOff>
      <xdr:row>98</xdr:row>
      <xdr:rowOff>36097</xdr:rowOff>
    </xdr:to>
    <xdr:sp macro="" textlink="">
      <xdr:nvSpPr>
        <xdr:cNvPr id="488" name="楕円 487"/>
        <xdr:cNvSpPr/>
      </xdr:nvSpPr>
      <xdr:spPr>
        <a:xfrm>
          <a:off x="6921500" y="167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27224</xdr:rowOff>
    </xdr:from>
    <xdr:ext cx="534377" cy="259045"/>
    <xdr:sp macro="" textlink="">
      <xdr:nvSpPr>
        <xdr:cNvPr id="489" name="テキスト ボックス 488"/>
        <xdr:cNvSpPr txBox="1"/>
      </xdr:nvSpPr>
      <xdr:spPr>
        <a:xfrm>
          <a:off x="6705111" y="168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123861</xdr:rowOff>
    </xdr:from>
    <xdr:to>
      <xdr:col>85</xdr:col>
      <xdr:colOff>127000</xdr:colOff>
      <xdr:row>36</xdr:row>
      <xdr:rowOff>15929</xdr:rowOff>
    </xdr:to>
    <xdr:cxnSp macro="">
      <xdr:nvCxnSpPr>
        <xdr:cNvPr id="521" name="直線コネクタ 520"/>
        <xdr:cNvCxnSpPr/>
      </xdr:nvCxnSpPr>
      <xdr:spPr>
        <a:xfrm flipV="1">
          <a:off x="15481300" y="5953161"/>
          <a:ext cx="838200" cy="23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15929</xdr:rowOff>
    </xdr:from>
    <xdr:to>
      <xdr:col>81</xdr:col>
      <xdr:colOff>50800</xdr:colOff>
      <xdr:row>36</xdr:row>
      <xdr:rowOff>103614</xdr:rowOff>
    </xdr:to>
    <xdr:cxnSp macro="">
      <xdr:nvCxnSpPr>
        <xdr:cNvPr id="524" name="直線コネクタ 523"/>
        <xdr:cNvCxnSpPr/>
      </xdr:nvCxnSpPr>
      <xdr:spPr>
        <a:xfrm flipV="1">
          <a:off x="14592300" y="6188129"/>
          <a:ext cx="8890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78631</xdr:rowOff>
    </xdr:from>
    <xdr:to>
      <xdr:col>76</xdr:col>
      <xdr:colOff>114300</xdr:colOff>
      <xdr:row>36</xdr:row>
      <xdr:rowOff>103614</xdr:rowOff>
    </xdr:to>
    <xdr:cxnSp macro="">
      <xdr:nvCxnSpPr>
        <xdr:cNvPr id="527" name="直線コネクタ 526"/>
        <xdr:cNvCxnSpPr/>
      </xdr:nvCxnSpPr>
      <xdr:spPr>
        <a:xfrm>
          <a:off x="13703300" y="6250831"/>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78631</xdr:rowOff>
    </xdr:from>
    <xdr:to>
      <xdr:col>71</xdr:col>
      <xdr:colOff>177800</xdr:colOff>
      <xdr:row>36</xdr:row>
      <xdr:rowOff>82223</xdr:rowOff>
    </xdr:to>
    <xdr:cxnSp macro="">
      <xdr:nvCxnSpPr>
        <xdr:cNvPr id="530" name="直線コネクタ 529"/>
        <xdr:cNvCxnSpPr/>
      </xdr:nvCxnSpPr>
      <xdr:spPr>
        <a:xfrm flipV="1">
          <a:off x="12814300" y="625083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73061</xdr:rowOff>
    </xdr:from>
    <xdr:to>
      <xdr:col>85</xdr:col>
      <xdr:colOff>177800</xdr:colOff>
      <xdr:row>35</xdr:row>
      <xdr:rowOff>3211</xdr:rowOff>
    </xdr:to>
    <xdr:sp macro="" textlink="">
      <xdr:nvSpPr>
        <xdr:cNvPr id="540" name="楕円 539"/>
        <xdr:cNvSpPr/>
      </xdr:nvSpPr>
      <xdr:spPr>
        <a:xfrm>
          <a:off x="16268700" y="59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95938</xdr:rowOff>
    </xdr:from>
    <xdr:ext cx="534377" cy="259045"/>
    <xdr:sp macro="" textlink="">
      <xdr:nvSpPr>
        <xdr:cNvPr id="541" name="消防費該当値テキスト"/>
        <xdr:cNvSpPr txBox="1"/>
      </xdr:nvSpPr>
      <xdr:spPr>
        <a:xfrm>
          <a:off x="16370300" y="57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136579</xdr:rowOff>
    </xdr:from>
    <xdr:to>
      <xdr:col>81</xdr:col>
      <xdr:colOff>101600</xdr:colOff>
      <xdr:row>36</xdr:row>
      <xdr:rowOff>66729</xdr:rowOff>
    </xdr:to>
    <xdr:sp macro="" textlink="">
      <xdr:nvSpPr>
        <xdr:cNvPr id="542" name="楕円 541"/>
        <xdr:cNvSpPr/>
      </xdr:nvSpPr>
      <xdr:spPr>
        <a:xfrm>
          <a:off x="154305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57856</xdr:rowOff>
    </xdr:from>
    <xdr:ext cx="534377" cy="259045"/>
    <xdr:sp macro="" textlink="">
      <xdr:nvSpPr>
        <xdr:cNvPr id="543" name="テキスト ボックス 542"/>
        <xdr:cNvSpPr txBox="1"/>
      </xdr:nvSpPr>
      <xdr:spPr>
        <a:xfrm>
          <a:off x="15214111" y="623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52814</xdr:rowOff>
    </xdr:from>
    <xdr:to>
      <xdr:col>76</xdr:col>
      <xdr:colOff>165100</xdr:colOff>
      <xdr:row>36</xdr:row>
      <xdr:rowOff>154414</xdr:rowOff>
    </xdr:to>
    <xdr:sp macro="" textlink="">
      <xdr:nvSpPr>
        <xdr:cNvPr id="544" name="楕円 543"/>
        <xdr:cNvSpPr/>
      </xdr:nvSpPr>
      <xdr:spPr>
        <a:xfrm>
          <a:off x="14541500" y="6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145541</xdr:rowOff>
    </xdr:from>
    <xdr:ext cx="534377" cy="259045"/>
    <xdr:sp macro="" textlink="">
      <xdr:nvSpPr>
        <xdr:cNvPr id="545" name="テキスト ボックス 544"/>
        <xdr:cNvSpPr txBox="1"/>
      </xdr:nvSpPr>
      <xdr:spPr>
        <a:xfrm>
          <a:off x="14325111" y="63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27831</xdr:rowOff>
    </xdr:from>
    <xdr:to>
      <xdr:col>72</xdr:col>
      <xdr:colOff>38100</xdr:colOff>
      <xdr:row>36</xdr:row>
      <xdr:rowOff>129431</xdr:rowOff>
    </xdr:to>
    <xdr:sp macro="" textlink="">
      <xdr:nvSpPr>
        <xdr:cNvPr id="546" name="楕円 545"/>
        <xdr:cNvSpPr/>
      </xdr:nvSpPr>
      <xdr:spPr>
        <a:xfrm>
          <a:off x="13652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120558</xdr:rowOff>
    </xdr:from>
    <xdr:ext cx="534377" cy="259045"/>
    <xdr:sp macro="" textlink="">
      <xdr:nvSpPr>
        <xdr:cNvPr id="547" name="テキスト ボックス 546"/>
        <xdr:cNvSpPr txBox="1"/>
      </xdr:nvSpPr>
      <xdr:spPr>
        <a:xfrm>
          <a:off x="13436111" y="62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31423</xdr:rowOff>
    </xdr:from>
    <xdr:to>
      <xdr:col>67</xdr:col>
      <xdr:colOff>101600</xdr:colOff>
      <xdr:row>36</xdr:row>
      <xdr:rowOff>133023</xdr:rowOff>
    </xdr:to>
    <xdr:sp macro="" textlink="">
      <xdr:nvSpPr>
        <xdr:cNvPr id="548" name="楕円 547"/>
        <xdr:cNvSpPr/>
      </xdr:nvSpPr>
      <xdr:spPr>
        <a:xfrm>
          <a:off x="12763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124150</xdr:rowOff>
    </xdr:from>
    <xdr:ext cx="534377" cy="259045"/>
    <xdr:sp macro="" textlink="">
      <xdr:nvSpPr>
        <xdr:cNvPr id="549" name="テキスト ボックス 548"/>
        <xdr:cNvSpPr txBox="1"/>
      </xdr:nvSpPr>
      <xdr:spPr>
        <a:xfrm>
          <a:off x="12547111" y="62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49403</xdr:rowOff>
    </xdr:from>
    <xdr:to>
      <xdr:col>85</xdr:col>
      <xdr:colOff>127000</xdr:colOff>
      <xdr:row>58</xdr:row>
      <xdr:rowOff>53022</xdr:rowOff>
    </xdr:to>
    <xdr:cxnSp macro="">
      <xdr:nvCxnSpPr>
        <xdr:cNvPr id="579" name="直線コネクタ 578"/>
        <xdr:cNvCxnSpPr/>
      </xdr:nvCxnSpPr>
      <xdr:spPr>
        <a:xfrm>
          <a:off x="15481300" y="9993503"/>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147377</xdr:rowOff>
    </xdr:from>
    <xdr:to>
      <xdr:col>81</xdr:col>
      <xdr:colOff>50800</xdr:colOff>
      <xdr:row>58</xdr:row>
      <xdr:rowOff>49403</xdr:rowOff>
    </xdr:to>
    <xdr:cxnSp macro="">
      <xdr:nvCxnSpPr>
        <xdr:cNvPr id="582" name="直線コネクタ 581"/>
        <xdr:cNvCxnSpPr/>
      </xdr:nvCxnSpPr>
      <xdr:spPr>
        <a:xfrm>
          <a:off x="14592300" y="9920027"/>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148215</xdr:rowOff>
    </xdr:from>
    <xdr:to>
      <xdr:col>76</xdr:col>
      <xdr:colOff>114300</xdr:colOff>
      <xdr:row>57</xdr:row>
      <xdr:rowOff>147377</xdr:rowOff>
    </xdr:to>
    <xdr:cxnSp macro="">
      <xdr:nvCxnSpPr>
        <xdr:cNvPr id="585" name="直線コネクタ 584"/>
        <xdr:cNvCxnSpPr/>
      </xdr:nvCxnSpPr>
      <xdr:spPr>
        <a:xfrm>
          <a:off x="13703300" y="9749415"/>
          <a:ext cx="889000" cy="1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148215</xdr:rowOff>
    </xdr:from>
    <xdr:to>
      <xdr:col>71</xdr:col>
      <xdr:colOff>177800</xdr:colOff>
      <xdr:row>57</xdr:row>
      <xdr:rowOff>122060</xdr:rowOff>
    </xdr:to>
    <xdr:cxnSp macro="">
      <xdr:nvCxnSpPr>
        <xdr:cNvPr id="588" name="直線コネクタ 587"/>
        <xdr:cNvCxnSpPr/>
      </xdr:nvCxnSpPr>
      <xdr:spPr>
        <a:xfrm flipV="1">
          <a:off x="12814300" y="9749415"/>
          <a:ext cx="889000" cy="1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2222</xdr:rowOff>
    </xdr:from>
    <xdr:to>
      <xdr:col>85</xdr:col>
      <xdr:colOff>177800</xdr:colOff>
      <xdr:row>58</xdr:row>
      <xdr:rowOff>103822</xdr:rowOff>
    </xdr:to>
    <xdr:sp macro="" textlink="">
      <xdr:nvSpPr>
        <xdr:cNvPr id="598" name="楕円 597"/>
        <xdr:cNvSpPr/>
      </xdr:nvSpPr>
      <xdr:spPr>
        <a:xfrm>
          <a:off x="16268700" y="99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88599</xdr:rowOff>
    </xdr:from>
    <xdr:ext cx="534377" cy="259045"/>
    <xdr:sp macro="" textlink="">
      <xdr:nvSpPr>
        <xdr:cNvPr id="599" name="教育費該当値テキスト"/>
        <xdr:cNvSpPr txBox="1"/>
      </xdr:nvSpPr>
      <xdr:spPr>
        <a:xfrm>
          <a:off x="16370300" y="98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170053</xdr:rowOff>
    </xdr:from>
    <xdr:to>
      <xdr:col>81</xdr:col>
      <xdr:colOff>101600</xdr:colOff>
      <xdr:row>58</xdr:row>
      <xdr:rowOff>100203</xdr:rowOff>
    </xdr:to>
    <xdr:sp macro="" textlink="">
      <xdr:nvSpPr>
        <xdr:cNvPr id="600" name="楕円 599"/>
        <xdr:cNvSpPr/>
      </xdr:nvSpPr>
      <xdr:spPr>
        <a:xfrm>
          <a:off x="15430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91330</xdr:rowOff>
    </xdr:from>
    <xdr:ext cx="534377" cy="259045"/>
    <xdr:sp macro="" textlink="">
      <xdr:nvSpPr>
        <xdr:cNvPr id="601" name="テキスト ボックス 600"/>
        <xdr:cNvSpPr txBox="1"/>
      </xdr:nvSpPr>
      <xdr:spPr>
        <a:xfrm>
          <a:off x="15214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96577</xdr:rowOff>
    </xdr:from>
    <xdr:to>
      <xdr:col>76</xdr:col>
      <xdr:colOff>165100</xdr:colOff>
      <xdr:row>58</xdr:row>
      <xdr:rowOff>26727</xdr:rowOff>
    </xdr:to>
    <xdr:sp macro="" textlink="">
      <xdr:nvSpPr>
        <xdr:cNvPr id="602" name="楕円 601"/>
        <xdr:cNvSpPr/>
      </xdr:nvSpPr>
      <xdr:spPr>
        <a:xfrm>
          <a:off x="14541500" y="98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17854</xdr:rowOff>
    </xdr:from>
    <xdr:ext cx="534377" cy="259045"/>
    <xdr:sp macro="" textlink="">
      <xdr:nvSpPr>
        <xdr:cNvPr id="603" name="テキスト ボックス 602"/>
        <xdr:cNvSpPr txBox="1"/>
      </xdr:nvSpPr>
      <xdr:spPr>
        <a:xfrm>
          <a:off x="14325111" y="99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97415</xdr:rowOff>
    </xdr:from>
    <xdr:to>
      <xdr:col>72</xdr:col>
      <xdr:colOff>38100</xdr:colOff>
      <xdr:row>57</xdr:row>
      <xdr:rowOff>27565</xdr:rowOff>
    </xdr:to>
    <xdr:sp macro="" textlink="">
      <xdr:nvSpPr>
        <xdr:cNvPr id="604" name="楕円 603"/>
        <xdr:cNvSpPr/>
      </xdr:nvSpPr>
      <xdr:spPr>
        <a:xfrm>
          <a:off x="13652500" y="9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44092</xdr:rowOff>
    </xdr:from>
    <xdr:ext cx="534377" cy="259045"/>
    <xdr:sp macro="" textlink="">
      <xdr:nvSpPr>
        <xdr:cNvPr id="605" name="テキスト ボックス 604"/>
        <xdr:cNvSpPr txBox="1"/>
      </xdr:nvSpPr>
      <xdr:spPr>
        <a:xfrm>
          <a:off x="13436111" y="94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71260</xdr:rowOff>
    </xdr:from>
    <xdr:to>
      <xdr:col>67</xdr:col>
      <xdr:colOff>101600</xdr:colOff>
      <xdr:row>58</xdr:row>
      <xdr:rowOff>1410</xdr:rowOff>
    </xdr:to>
    <xdr:sp macro="" textlink="">
      <xdr:nvSpPr>
        <xdr:cNvPr id="606" name="楕円 605"/>
        <xdr:cNvSpPr/>
      </xdr:nvSpPr>
      <xdr:spPr>
        <a:xfrm>
          <a:off x="12763500" y="98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163987</xdr:rowOff>
    </xdr:from>
    <xdr:ext cx="534377" cy="259045"/>
    <xdr:sp macro="" textlink="">
      <xdr:nvSpPr>
        <xdr:cNvPr id="607" name="テキスト ボックス 606"/>
        <xdr:cNvSpPr txBox="1"/>
      </xdr:nvSpPr>
      <xdr:spPr>
        <a:xfrm>
          <a:off x="12547111" y="99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139700</xdr:rowOff>
    </xdr:to>
    <xdr:cxnSp macro="">
      <xdr:nvCxnSpPr>
        <xdr:cNvPr id="634" name="直線コネクタ 633"/>
        <xdr:cNvCxnSpPr/>
      </xdr:nvCxnSpPr>
      <xdr:spPr>
        <a:xfrm>
          <a:off x="15481300" y="1351220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139106</xdr:rowOff>
    </xdr:from>
    <xdr:to>
      <xdr:col>81</xdr:col>
      <xdr:colOff>50800</xdr:colOff>
      <xdr:row>78</xdr:row>
      <xdr:rowOff>139289</xdr:rowOff>
    </xdr:to>
    <xdr:cxnSp macro="">
      <xdr:nvCxnSpPr>
        <xdr:cNvPr id="637" name="直線コネクタ 636"/>
        <xdr:cNvCxnSpPr/>
      </xdr:nvCxnSpPr>
      <xdr:spPr>
        <a:xfrm flipV="1">
          <a:off x="14592300" y="1351220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139289</xdr:rowOff>
    </xdr:from>
    <xdr:to>
      <xdr:col>76</xdr:col>
      <xdr:colOff>114300</xdr:colOff>
      <xdr:row>78</xdr:row>
      <xdr:rowOff>139334</xdr:rowOff>
    </xdr:to>
    <xdr:cxnSp macro="">
      <xdr:nvCxnSpPr>
        <xdr:cNvPr id="640" name="直線コネクタ 639"/>
        <xdr:cNvCxnSpPr/>
      </xdr:nvCxnSpPr>
      <xdr:spPr>
        <a:xfrm flipV="1">
          <a:off x="13703300" y="1351238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138694</xdr:rowOff>
    </xdr:from>
    <xdr:to>
      <xdr:col>71</xdr:col>
      <xdr:colOff>177800</xdr:colOff>
      <xdr:row>78</xdr:row>
      <xdr:rowOff>139334</xdr:rowOff>
    </xdr:to>
    <xdr:cxnSp macro="">
      <xdr:nvCxnSpPr>
        <xdr:cNvPr id="643" name="直線コネクタ 642"/>
        <xdr:cNvCxnSpPr/>
      </xdr:nvCxnSpPr>
      <xdr:spPr>
        <a:xfrm>
          <a:off x="12814300" y="13511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88306</xdr:rowOff>
    </xdr:from>
    <xdr:to>
      <xdr:col>81</xdr:col>
      <xdr:colOff>101600</xdr:colOff>
      <xdr:row>79</xdr:row>
      <xdr:rowOff>18456</xdr:rowOff>
    </xdr:to>
    <xdr:sp macro="" textlink="">
      <xdr:nvSpPr>
        <xdr:cNvPr id="655" name="楕円 654"/>
        <xdr:cNvSpPr/>
      </xdr:nvSpPr>
      <xdr:spPr>
        <a:xfrm>
          <a:off x="15430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9583</xdr:rowOff>
    </xdr:from>
    <xdr:ext cx="313932" cy="259045"/>
    <xdr:sp macro="" textlink="">
      <xdr:nvSpPr>
        <xdr:cNvPr id="656" name="テキスト ボックス 655"/>
        <xdr:cNvSpPr txBox="1"/>
      </xdr:nvSpPr>
      <xdr:spPr>
        <a:xfrm>
          <a:off x="15324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88489</xdr:rowOff>
    </xdr:from>
    <xdr:to>
      <xdr:col>76</xdr:col>
      <xdr:colOff>165100</xdr:colOff>
      <xdr:row>79</xdr:row>
      <xdr:rowOff>18639</xdr:rowOff>
    </xdr:to>
    <xdr:sp macro="" textlink="">
      <xdr:nvSpPr>
        <xdr:cNvPr id="657" name="楕円 656"/>
        <xdr:cNvSpPr/>
      </xdr:nvSpPr>
      <xdr:spPr>
        <a:xfrm>
          <a:off x="14541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9766</xdr:rowOff>
    </xdr:from>
    <xdr:ext cx="249299" cy="259045"/>
    <xdr:sp macro="" textlink="">
      <xdr:nvSpPr>
        <xdr:cNvPr id="658" name="テキスト ボックス 657"/>
        <xdr:cNvSpPr txBox="1"/>
      </xdr:nvSpPr>
      <xdr:spPr>
        <a:xfrm>
          <a:off x="14467650" y="135543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88534</xdr:rowOff>
    </xdr:from>
    <xdr:to>
      <xdr:col>72</xdr:col>
      <xdr:colOff>38100</xdr:colOff>
      <xdr:row>79</xdr:row>
      <xdr:rowOff>18684</xdr:rowOff>
    </xdr:to>
    <xdr:sp macro="" textlink="">
      <xdr:nvSpPr>
        <xdr:cNvPr id="659" name="楕円 658"/>
        <xdr:cNvSpPr/>
      </xdr:nvSpPr>
      <xdr:spPr>
        <a:xfrm>
          <a:off x="13652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9811</xdr:rowOff>
    </xdr:from>
    <xdr:ext cx="249299" cy="259045"/>
    <xdr:sp macro="" textlink="">
      <xdr:nvSpPr>
        <xdr:cNvPr id="660" name="テキスト ボックス 659"/>
        <xdr:cNvSpPr txBox="1"/>
      </xdr:nvSpPr>
      <xdr:spPr>
        <a:xfrm>
          <a:off x="13578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87894</xdr:rowOff>
    </xdr:from>
    <xdr:to>
      <xdr:col>67</xdr:col>
      <xdr:colOff>101600</xdr:colOff>
      <xdr:row>79</xdr:row>
      <xdr:rowOff>18044</xdr:rowOff>
    </xdr:to>
    <xdr:sp macro="" textlink="">
      <xdr:nvSpPr>
        <xdr:cNvPr id="661" name="楕円 660"/>
        <xdr:cNvSpPr/>
      </xdr:nvSpPr>
      <xdr:spPr>
        <a:xfrm>
          <a:off x="12763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9171</xdr:rowOff>
    </xdr:from>
    <xdr:ext cx="313932" cy="259045"/>
    <xdr:sp macro="" textlink="">
      <xdr:nvSpPr>
        <xdr:cNvPr id="662" name="テキスト ボックス 661"/>
        <xdr:cNvSpPr txBox="1"/>
      </xdr:nvSpPr>
      <xdr:spPr>
        <a:xfrm>
          <a:off x="12657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5626</xdr:rowOff>
    </xdr:from>
    <xdr:to>
      <xdr:col>85</xdr:col>
      <xdr:colOff>127000</xdr:colOff>
      <xdr:row>99</xdr:row>
      <xdr:rowOff>7569</xdr:rowOff>
    </xdr:to>
    <xdr:cxnSp macro="">
      <xdr:nvCxnSpPr>
        <xdr:cNvPr id="690" name="直線コネクタ 689"/>
        <xdr:cNvCxnSpPr/>
      </xdr:nvCxnSpPr>
      <xdr:spPr>
        <a:xfrm flipV="1">
          <a:off x="15481300" y="16979176"/>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7569</xdr:rowOff>
    </xdr:from>
    <xdr:to>
      <xdr:col>81</xdr:col>
      <xdr:colOff>50800</xdr:colOff>
      <xdr:row>99</xdr:row>
      <xdr:rowOff>17559</xdr:rowOff>
    </xdr:to>
    <xdr:cxnSp macro="">
      <xdr:nvCxnSpPr>
        <xdr:cNvPr id="693" name="直線コネクタ 692"/>
        <xdr:cNvCxnSpPr/>
      </xdr:nvCxnSpPr>
      <xdr:spPr>
        <a:xfrm flipV="1">
          <a:off x="14592300" y="16981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17559</xdr:rowOff>
    </xdr:from>
    <xdr:to>
      <xdr:col>76</xdr:col>
      <xdr:colOff>114300</xdr:colOff>
      <xdr:row>99</xdr:row>
      <xdr:rowOff>40145</xdr:rowOff>
    </xdr:to>
    <xdr:cxnSp macro="">
      <xdr:nvCxnSpPr>
        <xdr:cNvPr id="696" name="直線コネクタ 695"/>
        <xdr:cNvCxnSpPr/>
      </xdr:nvCxnSpPr>
      <xdr:spPr>
        <a:xfrm flipV="1">
          <a:off x="13703300" y="16991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157028</xdr:rowOff>
    </xdr:from>
    <xdr:to>
      <xdr:col>71</xdr:col>
      <xdr:colOff>177800</xdr:colOff>
      <xdr:row>99</xdr:row>
      <xdr:rowOff>40145</xdr:rowOff>
    </xdr:to>
    <xdr:cxnSp macro="">
      <xdr:nvCxnSpPr>
        <xdr:cNvPr id="699" name="直線コネクタ 698"/>
        <xdr:cNvCxnSpPr/>
      </xdr:nvCxnSpPr>
      <xdr:spPr>
        <a:xfrm>
          <a:off x="12814300" y="16959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126276</xdr:rowOff>
    </xdr:from>
    <xdr:to>
      <xdr:col>85</xdr:col>
      <xdr:colOff>177800</xdr:colOff>
      <xdr:row>99</xdr:row>
      <xdr:rowOff>56426</xdr:rowOff>
    </xdr:to>
    <xdr:sp macro="" textlink="">
      <xdr:nvSpPr>
        <xdr:cNvPr id="709" name="楕円 708"/>
        <xdr:cNvSpPr/>
      </xdr:nvSpPr>
      <xdr:spPr>
        <a:xfrm>
          <a:off x="162687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41203</xdr:rowOff>
    </xdr:from>
    <xdr:ext cx="534377" cy="259045"/>
    <xdr:sp macro="" textlink="">
      <xdr:nvSpPr>
        <xdr:cNvPr id="710" name="公債費該当値テキスト"/>
        <xdr:cNvSpPr txBox="1"/>
      </xdr:nvSpPr>
      <xdr:spPr>
        <a:xfrm>
          <a:off x="16370300" y="168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128219</xdr:rowOff>
    </xdr:from>
    <xdr:to>
      <xdr:col>81</xdr:col>
      <xdr:colOff>101600</xdr:colOff>
      <xdr:row>99</xdr:row>
      <xdr:rowOff>58369</xdr:rowOff>
    </xdr:to>
    <xdr:sp macro="" textlink="">
      <xdr:nvSpPr>
        <xdr:cNvPr id="711" name="楕円 710"/>
        <xdr:cNvSpPr/>
      </xdr:nvSpPr>
      <xdr:spPr>
        <a:xfrm>
          <a:off x="154305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49496</xdr:rowOff>
    </xdr:from>
    <xdr:ext cx="534377" cy="259045"/>
    <xdr:sp macro="" textlink="">
      <xdr:nvSpPr>
        <xdr:cNvPr id="712" name="テキスト ボックス 711"/>
        <xdr:cNvSpPr txBox="1"/>
      </xdr:nvSpPr>
      <xdr:spPr>
        <a:xfrm>
          <a:off x="15214111" y="17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138209</xdr:rowOff>
    </xdr:from>
    <xdr:to>
      <xdr:col>76</xdr:col>
      <xdr:colOff>165100</xdr:colOff>
      <xdr:row>99</xdr:row>
      <xdr:rowOff>68359</xdr:rowOff>
    </xdr:to>
    <xdr:sp macro="" textlink="">
      <xdr:nvSpPr>
        <xdr:cNvPr id="713" name="楕円 712"/>
        <xdr:cNvSpPr/>
      </xdr:nvSpPr>
      <xdr:spPr>
        <a:xfrm>
          <a:off x="14541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59486</xdr:rowOff>
    </xdr:from>
    <xdr:ext cx="534377" cy="259045"/>
    <xdr:sp macro="" textlink="">
      <xdr:nvSpPr>
        <xdr:cNvPr id="714" name="テキスト ボックス 713"/>
        <xdr:cNvSpPr txBox="1"/>
      </xdr:nvSpPr>
      <xdr:spPr>
        <a:xfrm>
          <a:off x="14325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160795</xdr:rowOff>
    </xdr:from>
    <xdr:to>
      <xdr:col>72</xdr:col>
      <xdr:colOff>38100</xdr:colOff>
      <xdr:row>99</xdr:row>
      <xdr:rowOff>90945</xdr:rowOff>
    </xdr:to>
    <xdr:sp macro="" textlink="">
      <xdr:nvSpPr>
        <xdr:cNvPr id="715" name="楕円 714"/>
        <xdr:cNvSpPr/>
      </xdr:nvSpPr>
      <xdr:spPr>
        <a:xfrm>
          <a:off x="13652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82072</xdr:rowOff>
    </xdr:from>
    <xdr:ext cx="534377" cy="259045"/>
    <xdr:sp macro="" textlink="">
      <xdr:nvSpPr>
        <xdr:cNvPr id="716" name="テキスト ボックス 715"/>
        <xdr:cNvSpPr txBox="1"/>
      </xdr:nvSpPr>
      <xdr:spPr>
        <a:xfrm>
          <a:off x="13436111" y="170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106228</xdr:rowOff>
    </xdr:from>
    <xdr:to>
      <xdr:col>67</xdr:col>
      <xdr:colOff>101600</xdr:colOff>
      <xdr:row>99</xdr:row>
      <xdr:rowOff>36378</xdr:rowOff>
    </xdr:to>
    <xdr:sp macro="" textlink="">
      <xdr:nvSpPr>
        <xdr:cNvPr id="717" name="楕円 716"/>
        <xdr:cNvSpPr/>
      </xdr:nvSpPr>
      <xdr:spPr>
        <a:xfrm>
          <a:off x="12763500" y="169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27505</xdr:rowOff>
    </xdr:from>
    <xdr:ext cx="534377" cy="259045"/>
    <xdr:sp macro="" textlink="">
      <xdr:nvSpPr>
        <xdr:cNvPr id="718" name="テキスト ボックス 717"/>
        <xdr:cNvSpPr txBox="1"/>
      </xdr:nvSpPr>
      <xdr:spPr>
        <a:xfrm>
          <a:off x="12547111" y="170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・総務費は、人件費が減額となった一方、パスポートセンター運営事業の皆増、財政調整基金、庁舎建設基金の積立金の増により増額となりました。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・民生費は、生活保護費、健康福祉会館用地等購入事業、臨時福祉給付金事業の皆減により減額となりましたが、高齢化により、今後も増額となることが見込まれます。</a:t>
          </a:r>
        </a:p>
        <a:p>
          <a:r>
            <a:rPr kumimoji="1" lang="ja-JP" altLang="en-US" sz="1200">
              <a:latin typeface="ＭＳ Ｐゴシック" panose="020B0600070205080204" pitchFamily="50" charset="-128"/>
              <a:ea typeface="ＭＳ Ｐゴシック" panose="020B0600070205080204" pitchFamily="50" charset="-128"/>
            </a:rPr>
            <a:t>・衛生費は、総合医療センターが開院し、移転費用の減等により、病院事業会計負担金・出資金は前年度と比較して減額となりましたが、ごみ処理関係経費は、処理施設の再整備を予定しており、今後増額となることが見込まれます。</a:t>
          </a:r>
          <a:r>
            <a:rPr kumimoji="1" lang="ja-JP" altLang="en-US" sz="1200" baseline="0">
              <a:latin typeface="ＭＳ Ｐゴシック" panose="020B0600070205080204" pitchFamily="50" charset="-128"/>
              <a:ea typeface="ＭＳ Ｐゴシック" panose="020B0600070205080204" pitchFamily="50" charset="-128"/>
            </a:rPr>
            <a:t>  </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・土木費は、松戸駅周辺施設等整備事業（継続費）の減、３・３・６号線（八ヶ崎）の皆減などにより減額となりました。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・消防費は、中央消防署が建設にされたことより、増額となりました。　　・教育費は、松戸運動公園施設整備業務等が減額となった一方、認定こども園整備業務等の皆増があり、前年度とほぼ同額となりました。</a:t>
          </a:r>
        </a:p>
        <a:p>
          <a:r>
            <a:rPr kumimoji="1" lang="ja-JP" altLang="en-US" sz="1200">
              <a:latin typeface="ＭＳ Ｐゴシック" panose="020B0600070205080204" pitchFamily="50" charset="-128"/>
              <a:ea typeface="ＭＳ Ｐゴシック" panose="020B0600070205080204" pitchFamily="50" charset="-128"/>
            </a:rPr>
            <a:t>  類似団体と比較すると本市は、人口が上位であるため、１人あたりコストは類似団体平均額よりも低くなる傾向にあります。　事業の重点化・効率化を進め、経費の見直しに努めてまいります。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％を上回る比率で推移をしており、今後も現状の水準を維持してまいります。</a:t>
          </a:r>
        </a:p>
        <a:p>
          <a:r>
            <a:rPr kumimoji="1" lang="ja-JP" altLang="en-US" sz="1400">
              <a:latin typeface="ＭＳ ゴシック" pitchFamily="49" charset="-128"/>
              <a:ea typeface="ＭＳ ゴシック" pitchFamily="49" charset="-128"/>
            </a:rPr>
            <a:t>財政調整基金残高について、Ｈ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年度は総合医療センター建設事業等により取り崩しを行いましたが、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年度は市税収入等の増加により、取崩しはせず、約</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億円の積立てを行いました。</a:t>
          </a:r>
        </a:p>
        <a:p>
          <a:r>
            <a:rPr kumimoji="1" lang="ja-JP" altLang="en-US" sz="1400">
              <a:latin typeface="ＭＳ ゴシック" pitchFamily="49" charset="-128"/>
              <a:ea typeface="ＭＳ ゴシック" pitchFamily="49" charset="-128"/>
            </a:rPr>
            <a:t>　老朽化が進んでいる公共施設等の大規模修繕や社会保障経費の増加を見込まれるため、引き続き健全財政の確保に努めてまいります。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151685156</v>
      </c>
      <c r="BO4" s="461"/>
      <c r="BP4" s="461"/>
      <c r="BQ4" s="461"/>
      <c r="BR4" s="461"/>
      <c r="BS4" s="461"/>
      <c r="BT4" s="461"/>
      <c r="BU4" s="462"/>
      <c r="BV4" s="460">
        <v>153865013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6.5</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145800104</v>
      </c>
      <c r="BO5" s="466"/>
      <c r="BP5" s="466"/>
      <c r="BQ5" s="466"/>
      <c r="BR5" s="466"/>
      <c r="BS5" s="466"/>
      <c r="BT5" s="466"/>
      <c r="BU5" s="467"/>
      <c r="BV5" s="465">
        <v>146962011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5885052</v>
      </c>
      <c r="BO6" s="466"/>
      <c r="BP6" s="466"/>
      <c r="BQ6" s="466"/>
      <c r="BR6" s="466"/>
      <c r="BS6" s="466"/>
      <c r="BT6" s="466"/>
      <c r="BU6" s="467"/>
      <c r="BV6" s="465">
        <v>6903002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99.6</v>
      </c>
      <c r="CU6" s="616"/>
      <c r="CV6" s="616"/>
      <c r="CW6" s="616"/>
      <c r="CX6" s="616"/>
      <c r="CY6" s="616"/>
      <c r="CZ6" s="616"/>
      <c r="DA6" s="617"/>
      <c r="DB6" s="615">
        <v>98.9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279996</v>
      </c>
      <c r="BO7" s="466"/>
      <c r="BP7" s="466"/>
      <c r="BQ7" s="466"/>
      <c r="BR7" s="466"/>
      <c r="BS7" s="466"/>
      <c r="BT7" s="466"/>
      <c r="BU7" s="467"/>
      <c r="BV7" s="465">
        <v>401130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86669950</v>
      </c>
      <c r="CU7" s="466"/>
      <c r="CV7" s="466"/>
      <c r="CW7" s="466"/>
      <c r="CX7" s="466"/>
      <c r="CY7" s="466"/>
      <c r="CZ7" s="466"/>
      <c r="DA7" s="467"/>
      <c r="DB7" s="465">
        <v>85784558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5605056</v>
      </c>
      <c r="BO8" s="466"/>
      <c r="BP8" s="466"/>
      <c r="BQ8" s="466"/>
      <c r="BR8" s="466"/>
      <c r="BS8" s="466"/>
      <c r="BT8" s="466"/>
      <c r="BU8" s="467"/>
      <c r="BV8" s="465">
        <v>6501872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483480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-896816</v>
      </c>
      <c r="BO9" s="466"/>
      <c r="BP9" s="466"/>
      <c r="BQ9" s="466"/>
      <c r="BR9" s="466"/>
      <c r="BS9" s="466"/>
      <c r="BT9" s="466"/>
      <c r="BU9" s="467"/>
      <c r="BV9" s="465">
        <v>738423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v>
      </c>
      <c r="CU9" s="436"/>
      <c r="CV9" s="436"/>
      <c r="CW9" s="436"/>
      <c r="CX9" s="436"/>
      <c r="CY9" s="436"/>
      <c r="CZ9" s="436"/>
      <c r="DA9" s="437"/>
      <c r="DB9" s="435">
        <v>8.9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484457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707750</v>
      </c>
      <c r="BO10" s="466"/>
      <c r="BP10" s="466"/>
      <c r="BQ10" s="466"/>
      <c r="BR10" s="466"/>
      <c r="BS10" s="466"/>
      <c r="BT10" s="466"/>
      <c r="BU10" s="467"/>
      <c r="BV10" s="465">
        <v>1863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109</v>
      </c>
      <c r="AV11" s="523"/>
      <c r="AW11" s="523"/>
      <c r="AX11" s="523"/>
      <c r="AY11" s="445" t="s">
        <v>125</v>
      </c>
      <c r="AZ11" s="446"/>
      <c r="BA11" s="446"/>
      <c r="BB11" s="446"/>
      <c r="BC11" s="446"/>
      <c r="BD11" s="446"/>
      <c r="BE11" s="446"/>
      <c r="BF11" s="446"/>
      <c r="BG11" s="446"/>
      <c r="BH11" s="446"/>
      <c r="BI11" s="446"/>
      <c r="BJ11" s="446"/>
      <c r="BK11" s="446"/>
      <c r="BL11" s="446"/>
      <c r="BM11" s="447"/>
      <c r="BN11" s="465">
        <v>996</v>
      </c>
      <c r="BO11" s="466"/>
      <c r="BP11" s="466"/>
      <c r="BQ11" s="466"/>
      <c r="BR11" s="466"/>
      <c r="BS11" s="466"/>
      <c r="BT11" s="466"/>
      <c r="BU11" s="467"/>
      <c r="BV11" s="465">
        <v>708</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496571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109</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2161276</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480268</v>
      </c>
      <c r="S13" s="569"/>
      <c r="T13" s="569"/>
      <c r="U13" s="569"/>
      <c r="V13" s="570"/>
      <c r="W13" s="556" t="s">
        <v>138</v>
      </c>
      <c r="X13" s="478"/>
      <c r="Y13" s="478"/>
      <c r="Z13" s="478"/>
      <c r="AA13" s="478"/>
      <c r="AB13" s="479"/>
      <c r="AC13" s="441">
        <v>1699</v>
      </c>
      <c r="AD13" s="442"/>
      <c r="AE13" s="442"/>
      <c r="AF13" s="442"/>
      <c r="AG13" s="443"/>
      <c r="AH13" s="441">
        <v>1722</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-188070</v>
      </c>
      <c r="BO13" s="466"/>
      <c r="BP13" s="466"/>
      <c r="BQ13" s="466"/>
      <c r="BR13" s="466"/>
      <c r="BS13" s="466"/>
      <c r="BT13" s="466"/>
      <c r="BU13" s="467"/>
      <c r="BV13" s="465">
        <v>-1420282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v>
      </c>
      <c r="CU13" s="436"/>
      <c r="CV13" s="436"/>
      <c r="CW13" s="436"/>
      <c r="CX13" s="436"/>
      <c r="CY13" s="436"/>
      <c r="CZ13" s="436"/>
      <c r="DA13" s="437"/>
      <c r="DB13" s="435">
        <v>0.9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494402</v>
      </c>
      <c r="S14" s="569"/>
      <c r="T14" s="569"/>
      <c r="U14" s="569"/>
      <c r="V14" s="570"/>
      <c r="W14" s="571"/>
      <c r="X14" s="481"/>
      <c r="Y14" s="481"/>
      <c r="Z14" s="481"/>
      <c r="AA14" s="481"/>
      <c r="AB14" s="482"/>
      <c r="AC14" s="561">
        <v>0.8</v>
      </c>
      <c r="AD14" s="562"/>
      <c r="AE14" s="562"/>
      <c r="AF14" s="562"/>
      <c r="AG14" s="563"/>
      <c r="AH14" s="561">
        <v>0.8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2.4</v>
      </c>
      <c r="CU14" s="573"/>
      <c r="CV14" s="573"/>
      <c r="CW14" s="573"/>
      <c r="CX14" s="573"/>
      <c r="CY14" s="573"/>
      <c r="CZ14" s="573"/>
      <c r="DA14" s="574"/>
      <c r="DB14" s="572">
        <v>5.2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478775</v>
      </c>
      <c r="S15" s="569"/>
      <c r="T15" s="569"/>
      <c r="U15" s="569"/>
      <c r="V15" s="570"/>
      <c r="W15" s="556" t="s">
        <v>146</v>
      </c>
      <c r="X15" s="478"/>
      <c r="Y15" s="478"/>
      <c r="Z15" s="478"/>
      <c r="AA15" s="478"/>
      <c r="AB15" s="479"/>
      <c r="AC15" s="441">
        <v>39345</v>
      </c>
      <c r="AD15" s="442"/>
      <c r="AE15" s="442"/>
      <c r="AF15" s="442"/>
      <c r="AG15" s="443"/>
      <c r="AH15" s="441">
        <v>39568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58082371</v>
      </c>
      <c r="BO15" s="461"/>
      <c r="BP15" s="461"/>
      <c r="BQ15" s="461"/>
      <c r="BR15" s="461"/>
      <c r="BS15" s="461"/>
      <c r="BT15" s="461"/>
      <c r="BU15" s="462"/>
      <c r="BV15" s="460">
        <v>57534308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v>
      </c>
      <c r="AD16" s="562"/>
      <c r="AE16" s="562"/>
      <c r="AF16" s="562"/>
      <c r="AG16" s="563"/>
      <c r="AH16" s="561">
        <v>18.8</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64303965</v>
      </c>
      <c r="BO16" s="466"/>
      <c r="BP16" s="466"/>
      <c r="BQ16" s="466"/>
      <c r="BR16" s="466"/>
      <c r="BS16" s="466"/>
      <c r="BT16" s="466"/>
      <c r="BU16" s="467"/>
      <c r="BV16" s="465">
        <v>63752416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165991</v>
      </c>
      <c r="AD17" s="442"/>
      <c r="AE17" s="442"/>
      <c r="AF17" s="442"/>
      <c r="AG17" s="443"/>
      <c r="AH17" s="441">
        <v>168695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74487974</v>
      </c>
      <c r="BO17" s="466"/>
      <c r="BP17" s="466"/>
      <c r="BQ17" s="466"/>
      <c r="BR17" s="466"/>
      <c r="BS17" s="466"/>
      <c r="BT17" s="466"/>
      <c r="BU17" s="467"/>
      <c r="BV17" s="465">
        <v>73851292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61.38</v>
      </c>
      <c r="M18" s="530"/>
      <c r="N18" s="530"/>
      <c r="O18" s="530"/>
      <c r="P18" s="530"/>
      <c r="Q18" s="530"/>
      <c r="R18" s="531"/>
      <c r="S18" s="531"/>
      <c r="T18" s="531"/>
      <c r="U18" s="531"/>
      <c r="V18" s="532"/>
      <c r="W18" s="546"/>
      <c r="X18" s="547"/>
      <c r="Y18" s="547"/>
      <c r="Z18" s="547"/>
      <c r="AA18" s="547"/>
      <c r="AB18" s="557"/>
      <c r="AC18" s="429">
        <v>80.2</v>
      </c>
      <c r="AD18" s="430"/>
      <c r="AE18" s="430"/>
      <c r="AF18" s="430"/>
      <c r="AG18" s="533"/>
      <c r="AH18" s="429">
        <v>80.3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81798614</v>
      </c>
      <c r="BO18" s="466"/>
      <c r="BP18" s="466"/>
      <c r="BQ18" s="466"/>
      <c r="BR18" s="466"/>
      <c r="BS18" s="466"/>
      <c r="BT18" s="466"/>
      <c r="BU18" s="467"/>
      <c r="BV18" s="465">
        <v>80386890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7877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100630923</v>
      </c>
      <c r="BO19" s="466"/>
      <c r="BP19" s="466"/>
      <c r="BQ19" s="466"/>
      <c r="BR19" s="466"/>
      <c r="BS19" s="466"/>
      <c r="BT19" s="466"/>
      <c r="BU19" s="467"/>
      <c r="BV19" s="465">
        <v>101330078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215627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120383898</v>
      </c>
      <c r="BO23" s="466"/>
      <c r="BP23" s="466"/>
      <c r="BQ23" s="466"/>
      <c r="BR23" s="466"/>
      <c r="BS23" s="466"/>
      <c r="BT23" s="466"/>
      <c r="BU23" s="467"/>
      <c r="BV23" s="465">
        <v>117801826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10500</v>
      </c>
      <c r="R24" s="442"/>
      <c r="S24" s="442"/>
      <c r="T24" s="442"/>
      <c r="U24" s="442"/>
      <c r="V24" s="443"/>
      <c r="W24" s="507"/>
      <c r="X24" s="498"/>
      <c r="Y24" s="499"/>
      <c r="Z24" s="438" t="s">
        <v>170</v>
      </c>
      <c r="AA24" s="439"/>
      <c r="AB24" s="439"/>
      <c r="AC24" s="439"/>
      <c r="AD24" s="439"/>
      <c r="AE24" s="439"/>
      <c r="AF24" s="439"/>
      <c r="AG24" s="440"/>
      <c r="AH24" s="441">
        <v>2785</v>
      </c>
      <c r="AI24" s="442"/>
      <c r="AJ24" s="442"/>
      <c r="AK24" s="442"/>
      <c r="AL24" s="443"/>
      <c r="AM24" s="441">
        <v>8672490</v>
      </c>
      <c r="AN24" s="442"/>
      <c r="AO24" s="442"/>
      <c r="AP24" s="442"/>
      <c r="AQ24" s="442"/>
      <c r="AR24" s="443"/>
      <c r="AS24" s="441">
        <v>3114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76029814</v>
      </c>
      <c r="BO24" s="466"/>
      <c r="BP24" s="466"/>
      <c r="BQ24" s="466"/>
      <c r="BR24" s="466"/>
      <c r="BS24" s="466"/>
      <c r="BT24" s="466"/>
      <c r="BU24" s="467"/>
      <c r="BV24" s="465">
        <v>76156372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8600</v>
      </c>
      <c r="R25" s="442"/>
      <c r="S25" s="442"/>
      <c r="T25" s="442"/>
      <c r="U25" s="442"/>
      <c r="V25" s="443"/>
      <c r="W25" s="507"/>
      <c r="X25" s="498"/>
      <c r="Y25" s="499"/>
      <c r="Z25" s="438" t="s">
        <v>173</v>
      </c>
      <c r="AA25" s="439"/>
      <c r="AB25" s="439"/>
      <c r="AC25" s="439"/>
      <c r="AD25" s="439"/>
      <c r="AE25" s="439"/>
      <c r="AF25" s="439"/>
      <c r="AG25" s="440"/>
      <c r="AH25" s="441">
        <v>500</v>
      </c>
      <c r="AI25" s="442"/>
      <c r="AJ25" s="442"/>
      <c r="AK25" s="442"/>
      <c r="AL25" s="443"/>
      <c r="AM25" s="441">
        <v>1640500</v>
      </c>
      <c r="AN25" s="442"/>
      <c r="AO25" s="442"/>
      <c r="AP25" s="442"/>
      <c r="AQ25" s="442"/>
      <c r="AR25" s="443"/>
      <c r="AS25" s="441">
        <v>3281</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10669473</v>
      </c>
      <c r="BO25" s="461"/>
      <c r="BP25" s="461"/>
      <c r="BQ25" s="461"/>
      <c r="BR25" s="461"/>
      <c r="BS25" s="461"/>
      <c r="BT25" s="461"/>
      <c r="BU25" s="462"/>
      <c r="BV25" s="460">
        <v>10153082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7600</v>
      </c>
      <c r="R26" s="442"/>
      <c r="S26" s="442"/>
      <c r="T26" s="442"/>
      <c r="U26" s="442"/>
      <c r="V26" s="443"/>
      <c r="W26" s="507"/>
      <c r="X26" s="498"/>
      <c r="Y26" s="499"/>
      <c r="Z26" s="438" t="s">
        <v>176</v>
      </c>
      <c r="AA26" s="520"/>
      <c r="AB26" s="520"/>
      <c r="AC26" s="520"/>
      <c r="AD26" s="520"/>
      <c r="AE26" s="520"/>
      <c r="AF26" s="520"/>
      <c r="AG26" s="521"/>
      <c r="AH26" s="441">
        <v>228</v>
      </c>
      <c r="AI26" s="442"/>
      <c r="AJ26" s="442"/>
      <c r="AK26" s="442"/>
      <c r="AL26" s="443"/>
      <c r="AM26" s="441">
        <v>717516</v>
      </c>
      <c r="AN26" s="442"/>
      <c r="AO26" s="442"/>
      <c r="AP26" s="442"/>
      <c r="AQ26" s="442"/>
      <c r="AR26" s="443"/>
      <c r="AS26" s="441">
        <v>3147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100000</v>
      </c>
      <c r="BO26" s="466"/>
      <c r="BP26" s="466"/>
      <c r="BQ26" s="466"/>
      <c r="BR26" s="466"/>
      <c r="BS26" s="466"/>
      <c r="BT26" s="466"/>
      <c r="BU26" s="467"/>
      <c r="BV26" s="465">
        <v>100000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7200</v>
      </c>
      <c r="R27" s="442"/>
      <c r="S27" s="442"/>
      <c r="T27" s="442"/>
      <c r="U27" s="442"/>
      <c r="V27" s="443"/>
      <c r="W27" s="507"/>
      <c r="X27" s="498"/>
      <c r="Y27" s="499"/>
      <c r="Z27" s="438" t="s">
        <v>179</v>
      </c>
      <c r="AA27" s="439"/>
      <c r="AB27" s="439"/>
      <c r="AC27" s="439"/>
      <c r="AD27" s="439"/>
      <c r="AE27" s="439"/>
      <c r="AF27" s="439"/>
      <c r="AG27" s="440"/>
      <c r="AH27" s="441">
        <v>98</v>
      </c>
      <c r="AI27" s="442"/>
      <c r="AJ27" s="442"/>
      <c r="AK27" s="442"/>
      <c r="AL27" s="443"/>
      <c r="AM27" s="441">
        <v>346270</v>
      </c>
      <c r="AN27" s="442"/>
      <c r="AO27" s="442"/>
      <c r="AP27" s="442"/>
      <c r="AQ27" s="442"/>
      <c r="AR27" s="443"/>
      <c r="AS27" s="441">
        <v>3533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4800000</v>
      </c>
      <c r="BO27" s="469"/>
      <c r="BP27" s="469"/>
      <c r="BQ27" s="469"/>
      <c r="BR27" s="469"/>
      <c r="BS27" s="469"/>
      <c r="BT27" s="469"/>
      <c r="BU27" s="470"/>
      <c r="BV27" s="468">
        <v>4800000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6600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136</v>
      </c>
      <c r="AN28" s="442"/>
      <c r="AO28" s="442"/>
      <c r="AP28" s="442"/>
      <c r="AQ28" s="442"/>
      <c r="AR28" s="443"/>
      <c r="AS28" s="441" t="s">
        <v>127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12799099</v>
      </c>
      <c r="BO28" s="461"/>
      <c r="BP28" s="461"/>
      <c r="BQ28" s="461"/>
      <c r="BR28" s="461"/>
      <c r="BS28" s="461"/>
      <c r="BT28" s="461"/>
      <c r="BU28" s="462"/>
      <c r="BV28" s="460">
        <v>12091349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42</v>
      </c>
      <c r="M29" s="442"/>
      <c r="N29" s="442"/>
      <c r="O29" s="442"/>
      <c r="P29" s="443"/>
      <c r="Q29" s="441">
        <v>5900</v>
      </c>
      <c r="R29" s="442"/>
      <c r="S29" s="442"/>
      <c r="T29" s="442"/>
      <c r="U29" s="442"/>
      <c r="V29" s="443"/>
      <c r="W29" s="508"/>
      <c r="X29" s="509"/>
      <c r="Y29" s="510"/>
      <c r="Z29" s="438" t="s">
        <v>185</v>
      </c>
      <c r="AA29" s="439"/>
      <c r="AB29" s="439"/>
      <c r="AC29" s="439"/>
      <c r="AD29" s="439"/>
      <c r="AE29" s="439"/>
      <c r="AF29" s="439"/>
      <c r="AG29" s="440"/>
      <c r="AH29" s="441">
        <v>2883</v>
      </c>
      <c r="AI29" s="442"/>
      <c r="AJ29" s="442"/>
      <c r="AK29" s="442"/>
      <c r="AL29" s="443"/>
      <c r="AM29" s="441">
        <v>9018760</v>
      </c>
      <c r="AN29" s="442"/>
      <c r="AO29" s="442"/>
      <c r="AP29" s="442"/>
      <c r="AQ29" s="442"/>
      <c r="AR29" s="443"/>
      <c r="AS29" s="441">
        <v>3128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25000</v>
      </c>
      <c r="BO29" s="466"/>
      <c r="BP29" s="466"/>
      <c r="BQ29" s="466"/>
      <c r="BR29" s="466"/>
      <c r="BS29" s="466"/>
      <c r="BT29" s="466"/>
      <c r="BU29" s="467"/>
      <c r="BV29" s="465">
        <v>25000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7627286</v>
      </c>
      <c r="BO30" s="469"/>
      <c r="BP30" s="469"/>
      <c r="BQ30" s="469"/>
      <c r="BR30" s="469"/>
      <c r="BS30" s="469"/>
      <c r="BT30" s="469"/>
      <c r="BU30" s="470"/>
      <c r="BV30" s="468">
        <v>6825547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IF('各会計、関係団体の財政状況及び健全化判断比率'!B36="","",'各会計、関係団体の財政状況及び健全化判断比率'!B36)</f>
        <v>公設地方卸売市場事業特別会計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松戸市文化振興財団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松戸みどりと花の基金</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松戸市国際交流協会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松戸競輪特別会計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千葉県後期高齢者医療広域連合（特別会計）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北千葉広域水道企業団（水道用水供給事業会計）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8dSM+weA7K+mydDH0n6Tv3Wu3G79UeCE0dXh+2oZ3azwdfoM3rg5JQD3/XGzLtK54876toHbHnlzwvA4BkKNg==" saltValue="SRQf7k9WuaMB9xvvLWLP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5" t="s">
        <v>558</v>
      </c>
      <c r="D34" s="1245"/>
      <c r="E34" s="1246"/>
      <c r="F34" s="32">
        <v>6.61</v>
      </c>
      <c r="G34" s="33">
        <v>8.5299999999999994</v>
      </c>
      <c r="H34" s="33">
        <v>6.8</v>
      </c>
      <c r="I34" s="33">
        <v>7.57</v>
      </c>
      <c r="J34" s="34">
        <v>6.46</v>
      </c>
      <c r="K34" s="22"/>
      <c r="L34" s="22"/>
      <c r="M34" s="22"/>
      <c r="N34" s="22"/>
      <c r="O34" s="22"/>
      <c r="P34" s="22"/>
    </row>
    <row r="35" spans="1:16" ht="39" customHeight="1" x14ac:dyDescent="0.15">
      <c r="A35" s="22"/>
      <c r="B35" s="35"/>
      <c r="C35" s="1239" t="s">
        <v>559</v>
      </c>
      <c r="D35" s="1240"/>
      <c r="E35" s="1241"/>
      <c r="F35" s="36">
        <v>4.78</v>
      </c>
      <c r="G35" s="37">
        <v>4.58</v>
      </c>
      <c r="H35" s="37">
        <v>4.79</v>
      </c>
      <c r="I35" s="37">
        <v>4.5</v>
      </c>
      <c r="J35" s="38">
        <v>4.8099999999999996</v>
      </c>
      <c r="K35" s="22"/>
      <c r="L35" s="22"/>
      <c r="M35" s="22"/>
      <c r="N35" s="22"/>
      <c r="O35" s="22"/>
      <c r="P35" s="22"/>
    </row>
    <row r="36" spans="1:16" ht="39" customHeight="1" x14ac:dyDescent="0.15">
      <c r="A36" s="22"/>
      <c r="B36" s="35"/>
      <c r="C36" s="1239" t="s">
        <v>560</v>
      </c>
      <c r="D36" s="1240"/>
      <c r="E36" s="1241"/>
      <c r="F36" s="36">
        <v>3.8</v>
      </c>
      <c r="G36" s="37">
        <v>2.95</v>
      </c>
      <c r="H36" s="37">
        <v>2.15</v>
      </c>
      <c r="I36" s="37">
        <v>3.65</v>
      </c>
      <c r="J36" s="38">
        <v>2.02</v>
      </c>
      <c r="K36" s="22"/>
      <c r="L36" s="22"/>
      <c r="M36" s="22"/>
      <c r="N36" s="22"/>
      <c r="O36" s="22"/>
      <c r="P36" s="22"/>
    </row>
    <row r="37" spans="1:16" ht="39" customHeight="1" x14ac:dyDescent="0.15">
      <c r="A37" s="22"/>
      <c r="B37" s="35"/>
      <c r="C37" s="1239" t="s">
        <v>561</v>
      </c>
      <c r="D37" s="1240"/>
      <c r="E37" s="1241"/>
      <c r="F37" s="36">
        <v>1.99</v>
      </c>
      <c r="G37" s="37">
        <v>1.85</v>
      </c>
      <c r="H37" s="37">
        <v>1.86</v>
      </c>
      <c r="I37" s="37">
        <v>1.89</v>
      </c>
      <c r="J37" s="38">
        <v>1.8</v>
      </c>
      <c r="K37" s="22"/>
      <c r="L37" s="22"/>
      <c r="M37" s="22"/>
      <c r="N37" s="22"/>
      <c r="O37" s="22"/>
      <c r="P37" s="22"/>
    </row>
    <row r="38" spans="1:16" ht="39" customHeight="1" x14ac:dyDescent="0.15">
      <c r="A38" s="22"/>
      <c r="B38" s="35"/>
      <c r="C38" s="1239" t="s">
        <v>562</v>
      </c>
      <c r="D38" s="1240"/>
      <c r="E38" s="1241"/>
      <c r="F38" s="36">
        <v>1.19</v>
      </c>
      <c r="G38" s="37">
        <v>1.1399999999999999</v>
      </c>
      <c r="H38" s="37">
        <v>1.33</v>
      </c>
      <c r="I38" s="37">
        <v>1.25</v>
      </c>
      <c r="J38" s="38">
        <v>1.39</v>
      </c>
      <c r="K38" s="22"/>
      <c r="L38" s="22"/>
      <c r="M38" s="22"/>
      <c r="N38" s="22"/>
      <c r="O38" s="22"/>
      <c r="P38" s="22"/>
    </row>
    <row r="39" spans="1:16" ht="39" customHeight="1" x14ac:dyDescent="0.15">
      <c r="A39" s="22"/>
      <c r="B39" s="35"/>
      <c r="C39" s="1239" t="s">
        <v>563</v>
      </c>
      <c r="D39" s="1240"/>
      <c r="E39" s="1241"/>
      <c r="F39" s="36">
        <v>0.82</v>
      </c>
      <c r="G39" s="37">
        <v>2.08</v>
      </c>
      <c r="H39" s="37">
        <v>2.38</v>
      </c>
      <c r="I39" s="37">
        <v>2.98</v>
      </c>
      <c r="J39" s="38">
        <v>1.33</v>
      </c>
      <c r="K39" s="22"/>
      <c r="L39" s="22"/>
      <c r="M39" s="22"/>
      <c r="N39" s="22"/>
      <c r="O39" s="22"/>
      <c r="P39" s="22"/>
    </row>
    <row r="40" spans="1:16" ht="39" customHeight="1" x14ac:dyDescent="0.15">
      <c r="A40" s="22"/>
      <c r="B40" s="35"/>
      <c r="C40" s="1239" t="s">
        <v>564</v>
      </c>
      <c r="D40" s="1240"/>
      <c r="E40" s="1241"/>
      <c r="F40" s="36" t="s">
        <v>509</v>
      </c>
      <c r="G40" s="37" t="s">
        <v>509</v>
      </c>
      <c r="H40" s="37" t="s">
        <v>509</v>
      </c>
      <c r="I40" s="37" t="s">
        <v>509</v>
      </c>
      <c r="J40" s="38">
        <v>0.53</v>
      </c>
      <c r="K40" s="22"/>
      <c r="L40" s="22"/>
      <c r="M40" s="22"/>
      <c r="N40" s="22"/>
      <c r="O40" s="22"/>
      <c r="P40" s="22"/>
    </row>
    <row r="41" spans="1:16" ht="39" customHeight="1" x14ac:dyDescent="0.15">
      <c r="A41" s="22"/>
      <c r="B41" s="35"/>
      <c r="C41" s="1239" t="s">
        <v>565</v>
      </c>
      <c r="D41" s="1240"/>
      <c r="E41" s="1241"/>
      <c r="F41" s="36">
        <v>0.13</v>
      </c>
      <c r="G41" s="37">
        <v>0.14000000000000001</v>
      </c>
      <c r="H41" s="37">
        <v>0.16</v>
      </c>
      <c r="I41" s="37">
        <v>0.18</v>
      </c>
      <c r="J41" s="38">
        <v>0.09</v>
      </c>
      <c r="K41" s="22"/>
      <c r="L41" s="22"/>
      <c r="M41" s="22"/>
      <c r="N41" s="22"/>
      <c r="O41" s="22"/>
      <c r="P41" s="22"/>
    </row>
    <row r="42" spans="1:16" ht="39" customHeight="1" x14ac:dyDescent="0.15">
      <c r="A42" s="22"/>
      <c r="B42" s="39"/>
      <c r="C42" s="1239" t="s">
        <v>566</v>
      </c>
      <c r="D42" s="1240"/>
      <c r="E42" s="1241"/>
      <c r="F42" s="36" t="s">
        <v>509</v>
      </c>
      <c r="G42" s="37" t="s">
        <v>509</v>
      </c>
      <c r="H42" s="37" t="s">
        <v>509</v>
      </c>
      <c r="I42" s="37" t="s">
        <v>509</v>
      </c>
      <c r="J42" s="38" t="s">
        <v>509</v>
      </c>
      <c r="K42" s="22"/>
      <c r="L42" s="22"/>
      <c r="M42" s="22"/>
      <c r="N42" s="22"/>
      <c r="O42" s="22"/>
      <c r="P42" s="22"/>
    </row>
    <row r="43" spans="1:16" ht="39" customHeight="1" thickBot="1" x14ac:dyDescent="0.2">
      <c r="A43" s="22"/>
      <c r="B43" s="40"/>
      <c r="C43" s="1242" t="s">
        <v>567</v>
      </c>
      <c r="D43" s="1243"/>
      <c r="E43" s="1244"/>
      <c r="F43" s="41">
        <v>0.42</v>
      </c>
      <c r="G43" s="42">
        <v>0.28999999999999998</v>
      </c>
      <c r="H43" s="42">
        <v>0.32</v>
      </c>
      <c r="I43" s="42">
        <v>3.29</v>
      </c>
      <c r="J43" s="43">
        <v>7.0000000000000007E-2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gwCL99TY+j2Wll9OT/pclHZLYqdxzUo+OS4JgSnBKe5SMv/rJgjybgv40EiasFsyKhowXKi7FFH2PivuHU3w==" saltValue="Hg2BwXy2zFxgS65yT/GQ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9377</v>
      </c>
      <c r="L45" s="60">
        <v>8253</v>
      </c>
      <c r="M45" s="60">
        <v>8782</v>
      </c>
      <c r="N45" s="60">
        <v>9037</v>
      </c>
      <c r="O45" s="61">
        <v>9119</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509</v>
      </c>
      <c r="L46" s="64" t="s">
        <v>509</v>
      </c>
      <c r="M46" s="64" t="s">
        <v>509</v>
      </c>
      <c r="N46" s="64" t="s">
        <v>509</v>
      </c>
      <c r="O46" s="65" t="s">
        <v>509</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509</v>
      </c>
      <c r="L47" s="64" t="s">
        <v>509</v>
      </c>
      <c r="M47" s="64" t="s">
        <v>509</v>
      </c>
      <c r="N47" s="64" t="s">
        <v>509</v>
      </c>
      <c r="O47" s="65" t="s">
        <v>509</v>
      </c>
      <c r="P47" s="48"/>
      <c r="Q47" s="48"/>
      <c r="R47" s="48"/>
      <c r="S47" s="48"/>
      <c r="T47" s="48"/>
      <c r="U47" s="48"/>
    </row>
    <row r="48" spans="1:21" ht="30.75" customHeight="1" x14ac:dyDescent="0.15">
      <c r="A48" s="48"/>
      <c r="B48" s="1267"/>
      <c r="C48" s="1268"/>
      <c r="D48" s="62"/>
      <c r="E48" s="1249" t="s">
        <v>14</v>
      </c>
      <c r="F48" s="1249"/>
      <c r="G48" s="1249"/>
      <c r="H48" s="1249"/>
      <c r="I48" s="1249"/>
      <c r="J48" s="1250"/>
      <c r="K48" s="63">
        <v>3129</v>
      </c>
      <c r="L48" s="64">
        <v>3150</v>
      </c>
      <c r="M48" s="64">
        <v>3134</v>
      </c>
      <c r="N48" s="64">
        <v>3428</v>
      </c>
      <c r="O48" s="65">
        <v>3448</v>
      </c>
      <c r="P48" s="48"/>
      <c r="Q48" s="48"/>
      <c r="R48" s="48"/>
      <c r="S48" s="48"/>
      <c r="T48" s="48"/>
      <c r="U48" s="48"/>
    </row>
    <row r="49" spans="1:21" ht="30.75" customHeight="1" x14ac:dyDescent="0.15">
      <c r="A49" s="48"/>
      <c r="B49" s="1267"/>
      <c r="C49" s="1268"/>
      <c r="D49" s="62"/>
      <c r="E49" s="1249" t="s">
        <v>15</v>
      </c>
      <c r="F49" s="1249"/>
      <c r="G49" s="1249"/>
      <c r="H49" s="1249"/>
      <c r="I49" s="1249"/>
      <c r="J49" s="1250"/>
      <c r="K49" s="63">
        <v>3</v>
      </c>
      <c r="L49" s="64">
        <v>2</v>
      </c>
      <c r="M49" s="64">
        <v>1</v>
      </c>
      <c r="N49" s="64">
        <v>1</v>
      </c>
      <c r="O49" s="65">
        <v>0</v>
      </c>
      <c r="P49" s="48"/>
      <c r="Q49" s="48"/>
      <c r="R49" s="48"/>
      <c r="S49" s="48"/>
      <c r="T49" s="48"/>
      <c r="U49" s="48"/>
    </row>
    <row r="50" spans="1:21" ht="30.75" customHeight="1" x14ac:dyDescent="0.15">
      <c r="A50" s="48"/>
      <c r="B50" s="1267"/>
      <c r="C50" s="1268"/>
      <c r="D50" s="62"/>
      <c r="E50" s="1249" t="s">
        <v>16</v>
      </c>
      <c r="F50" s="1249"/>
      <c r="G50" s="1249"/>
      <c r="H50" s="1249"/>
      <c r="I50" s="1249"/>
      <c r="J50" s="1250"/>
      <c r="K50" s="63">
        <v>286</v>
      </c>
      <c r="L50" s="64">
        <v>291</v>
      </c>
      <c r="M50" s="64">
        <v>1674</v>
      </c>
      <c r="N50" s="64">
        <v>442</v>
      </c>
      <c r="O50" s="65">
        <v>213</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509</v>
      </c>
      <c r="L51" s="64" t="s">
        <v>509</v>
      </c>
      <c r="M51" s="64" t="s">
        <v>509</v>
      </c>
      <c r="N51" s="64" t="s">
        <v>509</v>
      </c>
      <c r="O51" s="65" t="s">
        <v>509</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12599</v>
      </c>
      <c r="L52" s="64">
        <v>11776</v>
      </c>
      <c r="M52" s="64">
        <v>11578</v>
      </c>
      <c r="N52" s="64">
        <v>12625</v>
      </c>
      <c r="O52" s="65">
        <v>12575</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196</v>
      </c>
      <c r="L53" s="69">
        <v>-80</v>
      </c>
      <c r="M53" s="69">
        <v>2013</v>
      </c>
      <c r="N53" s="69">
        <v>283</v>
      </c>
      <c r="O53" s="70">
        <v>205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5" t="s">
        <v>24</v>
      </c>
      <c r="C57" s="1256"/>
      <c r="D57" s="1259" t="s">
        <v>25</v>
      </c>
      <c r="E57" s="1260"/>
      <c r="F57" s="1260"/>
      <c r="G57" s="1260"/>
      <c r="H57" s="1260"/>
      <c r="I57" s="1260"/>
      <c r="J57" s="1261"/>
      <c r="K57" s="82" t="s">
        <v>599</v>
      </c>
      <c r="L57" s="83" t="s">
        <v>599</v>
      </c>
      <c r="M57" s="83" t="s">
        <v>599</v>
      </c>
      <c r="N57" s="83" t="s">
        <v>599</v>
      </c>
      <c r="O57" s="84" t="s">
        <v>599</v>
      </c>
    </row>
    <row r="58" spans="1:21" ht="31.5" customHeight="1" thickBot="1" x14ac:dyDescent="0.2">
      <c r="B58" s="1257"/>
      <c r="C58" s="1258"/>
      <c r="D58" s="1262" t="s">
        <v>26</v>
      </c>
      <c r="E58" s="1263"/>
      <c r="F58" s="1263"/>
      <c r="G58" s="1263"/>
      <c r="H58" s="1263"/>
      <c r="I58" s="1263"/>
      <c r="J58" s="1264"/>
      <c r="K58" s="85" t="s">
        <v>599</v>
      </c>
      <c r="L58" s="86" t="s">
        <v>599</v>
      </c>
      <c r="M58" s="86" t="s">
        <v>599</v>
      </c>
      <c r="N58" s="86" t="s">
        <v>599</v>
      </c>
      <c r="O58" s="87" t="s">
        <v>600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aWbgWwXX/DLOGbbZ1RopLc7f+27xVT3i/uSvzyRd0GpzTvkcMbVmLHHRsr4FqO8RUO3siWUg0PMvd87C0u7Ig==" saltValue="9LcQ+Ly2+2s5x608JUxQ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85" t="s">
        <v>29</v>
      </c>
      <c r="C41" s="1286"/>
      <c r="D41" s="101"/>
      <c r="E41" s="1287" t="s">
        <v>30</v>
      </c>
      <c r="F41" s="1287"/>
      <c r="G41" s="1287"/>
      <c r="H41" s="1288"/>
      <c r="I41" s="102">
        <v>100420</v>
      </c>
      <c r="J41" s="103">
        <v>106180</v>
      </c>
      <c r="K41" s="103">
        <v>114104</v>
      </c>
      <c r="L41" s="103">
        <v>117802</v>
      </c>
      <c r="M41" s="104">
        <v>120384</v>
      </c>
    </row>
    <row r="42" spans="2:13" ht="27.75" customHeight="1" x14ac:dyDescent="0.15">
      <c r="B42" s="1275"/>
      <c r="C42" s="1276"/>
      <c r="D42" s="105"/>
      <c r="E42" s="1279" t="s">
        <v>31</v>
      </c>
      <c r="F42" s="1279"/>
      <c r="G42" s="1279"/>
      <c r="H42" s="1280"/>
      <c r="I42" s="106">
        <v>7621</v>
      </c>
      <c r="J42" s="107">
        <v>13410</v>
      </c>
      <c r="K42" s="107">
        <v>3784</v>
      </c>
      <c r="L42" s="107">
        <v>3131</v>
      </c>
      <c r="M42" s="108">
        <v>2918</v>
      </c>
    </row>
    <row r="43" spans="2:13" ht="27.75" customHeight="1" x14ac:dyDescent="0.15">
      <c r="B43" s="1275"/>
      <c r="C43" s="1276"/>
      <c r="D43" s="105"/>
      <c r="E43" s="1279" t="s">
        <v>32</v>
      </c>
      <c r="F43" s="1279"/>
      <c r="G43" s="1279"/>
      <c r="H43" s="1280"/>
      <c r="I43" s="106">
        <v>28185</v>
      </c>
      <c r="J43" s="107">
        <v>27397</v>
      </c>
      <c r="K43" s="107">
        <v>31448</v>
      </c>
      <c r="L43" s="107">
        <v>40520</v>
      </c>
      <c r="M43" s="108">
        <v>39528</v>
      </c>
    </row>
    <row r="44" spans="2:13" ht="27.75" customHeight="1" x14ac:dyDescent="0.15">
      <c r="B44" s="1275"/>
      <c r="C44" s="1276"/>
      <c r="D44" s="105"/>
      <c r="E44" s="1279" t="s">
        <v>33</v>
      </c>
      <c r="F44" s="1279"/>
      <c r="G44" s="1279"/>
      <c r="H44" s="1280"/>
      <c r="I44" s="106">
        <v>6</v>
      </c>
      <c r="J44" s="107">
        <v>3</v>
      </c>
      <c r="K44" s="107">
        <v>1</v>
      </c>
      <c r="L44" s="107">
        <v>0</v>
      </c>
      <c r="M44" s="108" t="s">
        <v>509</v>
      </c>
    </row>
    <row r="45" spans="2:13" ht="27.75" customHeight="1" x14ac:dyDescent="0.15">
      <c r="B45" s="1275"/>
      <c r="C45" s="1276"/>
      <c r="D45" s="105"/>
      <c r="E45" s="1279" t="s">
        <v>34</v>
      </c>
      <c r="F45" s="1279"/>
      <c r="G45" s="1279"/>
      <c r="H45" s="1280"/>
      <c r="I45" s="106">
        <v>21195</v>
      </c>
      <c r="J45" s="107">
        <v>20348</v>
      </c>
      <c r="K45" s="107">
        <v>19942</v>
      </c>
      <c r="L45" s="107">
        <v>19601</v>
      </c>
      <c r="M45" s="108">
        <v>18997</v>
      </c>
    </row>
    <row r="46" spans="2:13" ht="27.75" customHeight="1" x14ac:dyDescent="0.15">
      <c r="B46" s="1275"/>
      <c r="C46" s="1276"/>
      <c r="D46" s="109"/>
      <c r="E46" s="1279" t="s">
        <v>35</v>
      </c>
      <c r="F46" s="1279"/>
      <c r="G46" s="1279"/>
      <c r="H46" s="1280"/>
      <c r="I46" s="106" t="s">
        <v>509</v>
      </c>
      <c r="J46" s="107" t="s">
        <v>509</v>
      </c>
      <c r="K46" s="107" t="s">
        <v>509</v>
      </c>
      <c r="L46" s="107" t="s">
        <v>509</v>
      </c>
      <c r="M46" s="108" t="s">
        <v>509</v>
      </c>
    </row>
    <row r="47" spans="2:13" ht="27.75" customHeight="1" x14ac:dyDescent="0.15">
      <c r="B47" s="1275"/>
      <c r="C47" s="1276"/>
      <c r="D47" s="110"/>
      <c r="E47" s="1289" t="s">
        <v>36</v>
      </c>
      <c r="F47" s="1290"/>
      <c r="G47" s="1290"/>
      <c r="H47" s="1291"/>
      <c r="I47" s="106" t="s">
        <v>509</v>
      </c>
      <c r="J47" s="107" t="s">
        <v>509</v>
      </c>
      <c r="K47" s="107" t="s">
        <v>509</v>
      </c>
      <c r="L47" s="107" t="s">
        <v>509</v>
      </c>
      <c r="M47" s="108" t="s">
        <v>509</v>
      </c>
    </row>
    <row r="48" spans="2:13" ht="27.75" customHeight="1" x14ac:dyDescent="0.15">
      <c r="B48" s="1275"/>
      <c r="C48" s="1276"/>
      <c r="D48" s="105"/>
      <c r="E48" s="1279" t="s">
        <v>37</v>
      </c>
      <c r="F48" s="1279"/>
      <c r="G48" s="1279"/>
      <c r="H48" s="1280"/>
      <c r="I48" s="106" t="s">
        <v>509</v>
      </c>
      <c r="J48" s="107" t="s">
        <v>509</v>
      </c>
      <c r="K48" s="107" t="s">
        <v>509</v>
      </c>
      <c r="L48" s="107" t="s">
        <v>509</v>
      </c>
      <c r="M48" s="108" t="s">
        <v>509</v>
      </c>
    </row>
    <row r="49" spans="2:13" ht="27.75" customHeight="1" x14ac:dyDescent="0.15">
      <c r="B49" s="1277"/>
      <c r="C49" s="1278"/>
      <c r="D49" s="105"/>
      <c r="E49" s="1279" t="s">
        <v>38</v>
      </c>
      <c r="F49" s="1279"/>
      <c r="G49" s="1279"/>
      <c r="H49" s="1280"/>
      <c r="I49" s="106" t="s">
        <v>509</v>
      </c>
      <c r="J49" s="107" t="s">
        <v>509</v>
      </c>
      <c r="K49" s="107" t="s">
        <v>509</v>
      </c>
      <c r="L49" s="107" t="s">
        <v>509</v>
      </c>
      <c r="M49" s="108" t="s">
        <v>509</v>
      </c>
    </row>
    <row r="50" spans="2:13" ht="27.75" customHeight="1" x14ac:dyDescent="0.15">
      <c r="B50" s="1273" t="s">
        <v>39</v>
      </c>
      <c r="C50" s="1274"/>
      <c r="D50" s="111"/>
      <c r="E50" s="1279" t="s">
        <v>40</v>
      </c>
      <c r="F50" s="1279"/>
      <c r="G50" s="1279"/>
      <c r="H50" s="1280"/>
      <c r="I50" s="106">
        <v>29985</v>
      </c>
      <c r="J50" s="107">
        <v>32917</v>
      </c>
      <c r="K50" s="107">
        <v>33223</v>
      </c>
      <c r="L50" s="107">
        <v>29480</v>
      </c>
      <c r="M50" s="108">
        <v>31822</v>
      </c>
    </row>
    <row r="51" spans="2:13" ht="27.75" customHeight="1" x14ac:dyDescent="0.15">
      <c r="B51" s="1275"/>
      <c r="C51" s="1276"/>
      <c r="D51" s="105"/>
      <c r="E51" s="1279" t="s">
        <v>41</v>
      </c>
      <c r="F51" s="1279"/>
      <c r="G51" s="1279"/>
      <c r="H51" s="1280"/>
      <c r="I51" s="106">
        <v>36520</v>
      </c>
      <c r="J51" s="107">
        <v>35855</v>
      </c>
      <c r="K51" s="107">
        <v>33129</v>
      </c>
      <c r="L51" s="107">
        <v>34174</v>
      </c>
      <c r="M51" s="108">
        <v>35088</v>
      </c>
    </row>
    <row r="52" spans="2:13" ht="27.75" customHeight="1" x14ac:dyDescent="0.15">
      <c r="B52" s="1277"/>
      <c r="C52" s="1278"/>
      <c r="D52" s="105"/>
      <c r="E52" s="1279" t="s">
        <v>42</v>
      </c>
      <c r="F52" s="1279"/>
      <c r="G52" s="1279"/>
      <c r="H52" s="1280"/>
      <c r="I52" s="106">
        <v>106857</v>
      </c>
      <c r="J52" s="107">
        <v>108718</v>
      </c>
      <c r="K52" s="107">
        <v>111241</v>
      </c>
      <c r="L52" s="107">
        <v>113403</v>
      </c>
      <c r="M52" s="108">
        <v>113048</v>
      </c>
    </row>
    <row r="53" spans="2:13" ht="27.75" customHeight="1" thickBot="1" x14ac:dyDescent="0.2">
      <c r="B53" s="1281" t="s">
        <v>43</v>
      </c>
      <c r="C53" s="1282"/>
      <c r="D53" s="112"/>
      <c r="E53" s="1283" t="s">
        <v>44</v>
      </c>
      <c r="F53" s="1283"/>
      <c r="G53" s="1283"/>
      <c r="H53" s="1284"/>
      <c r="I53" s="113">
        <v>-15935</v>
      </c>
      <c r="J53" s="114">
        <v>-10152</v>
      </c>
      <c r="K53" s="114">
        <v>-8313</v>
      </c>
      <c r="L53" s="114">
        <v>3997</v>
      </c>
      <c r="M53" s="115">
        <v>1869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okQieXTFlxkipeipbK927DF0IjQ77jjHQSInvshU5ShQF/uGeTYvJAeqZBuVq12i7SZlefuzmmxn31kFDRXCw==" saltValue="3BciSpscgj0AtyO6Lruo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0" t="s">
        <v>47</v>
      </c>
      <c r="D55" s="1300"/>
      <c r="E55" s="1301"/>
      <c r="F55" s="127">
        <v>14251</v>
      </c>
      <c r="G55" s="127">
        <v>12091</v>
      </c>
      <c r="H55" s="128">
        <v>12799</v>
      </c>
    </row>
    <row r="56" spans="2:8" ht="52.5" customHeight="1" x14ac:dyDescent="0.15">
      <c r="B56" s="129"/>
      <c r="C56" s="1302" t="s">
        <v>48</v>
      </c>
      <c r="D56" s="1302"/>
      <c r="E56" s="1303"/>
      <c r="F56" s="130">
        <v>25</v>
      </c>
      <c r="G56" s="130">
        <v>25</v>
      </c>
      <c r="H56" s="131">
        <v>25</v>
      </c>
    </row>
    <row r="57" spans="2:8" ht="53.25" customHeight="1" x14ac:dyDescent="0.15">
      <c r="B57" s="129"/>
      <c r="C57" s="1304" t="s">
        <v>49</v>
      </c>
      <c r="D57" s="1304"/>
      <c r="E57" s="1305"/>
      <c r="F57" s="132">
        <v>7217</v>
      </c>
      <c r="G57" s="132">
        <v>6826</v>
      </c>
      <c r="H57" s="133">
        <v>7627</v>
      </c>
    </row>
    <row r="58" spans="2:8" ht="45.75" customHeight="1" x14ac:dyDescent="0.15">
      <c r="B58" s="134"/>
      <c r="C58" s="1292" t="s">
        <v>594</v>
      </c>
      <c r="D58" s="1293"/>
      <c r="E58" s="1294"/>
      <c r="F58" s="135">
        <v>2583</v>
      </c>
      <c r="G58" s="135">
        <v>3084</v>
      </c>
      <c r="H58" s="136">
        <v>4085</v>
      </c>
    </row>
    <row r="59" spans="2:8" ht="45.75" customHeight="1" x14ac:dyDescent="0.15">
      <c r="B59" s="134"/>
      <c r="C59" s="1292" t="s">
        <v>595</v>
      </c>
      <c r="D59" s="1293"/>
      <c r="E59" s="1294"/>
      <c r="F59" s="135">
        <v>2689</v>
      </c>
      <c r="G59" s="135">
        <v>2041</v>
      </c>
      <c r="H59" s="136">
        <v>1842</v>
      </c>
    </row>
    <row r="60" spans="2:8" ht="45.75" customHeight="1" x14ac:dyDescent="0.15">
      <c r="B60" s="134"/>
      <c r="C60" s="1292" t="s">
        <v>596</v>
      </c>
      <c r="D60" s="1293"/>
      <c r="E60" s="1294"/>
      <c r="F60" s="135">
        <v>809</v>
      </c>
      <c r="G60" s="135">
        <v>809</v>
      </c>
      <c r="H60" s="136">
        <v>809</v>
      </c>
    </row>
    <row r="61" spans="2:8" ht="45.75" customHeight="1" x14ac:dyDescent="0.15">
      <c r="B61" s="134"/>
      <c r="C61" s="1292" t="s">
        <v>597</v>
      </c>
      <c r="D61" s="1293"/>
      <c r="E61" s="1294"/>
      <c r="F61" s="135">
        <v>134</v>
      </c>
      <c r="G61" s="135">
        <v>130</v>
      </c>
      <c r="H61" s="136">
        <v>127</v>
      </c>
    </row>
    <row r="62" spans="2:8" ht="45.75" customHeight="1" thickBot="1" x14ac:dyDescent="0.2">
      <c r="B62" s="137"/>
      <c r="C62" s="1295" t="s">
        <v>598</v>
      </c>
      <c r="D62" s="1296"/>
      <c r="E62" s="1297"/>
      <c r="F62" s="138">
        <v>123</v>
      </c>
      <c r="G62" s="138">
        <v>123</v>
      </c>
      <c r="H62" s="139">
        <v>123</v>
      </c>
    </row>
    <row r="63" spans="2:8" ht="52.5" customHeight="1" thickBot="1" x14ac:dyDescent="0.2">
      <c r="B63" s="140"/>
      <c r="C63" s="1298" t="s">
        <v>50</v>
      </c>
      <c r="D63" s="1298"/>
      <c r="E63" s="1299"/>
      <c r="F63" s="141">
        <v>21492</v>
      </c>
      <c r="G63" s="141">
        <v>18942</v>
      </c>
      <c r="H63" s="142">
        <v>20451</v>
      </c>
    </row>
    <row r="64" spans="2:8" ht="15" customHeight="1" x14ac:dyDescent="0.15"/>
    <row r="65" ht="0" hidden="1" customHeight="1" x14ac:dyDescent="0.15"/>
    <row r="66" ht="0" hidden="1" customHeight="1" x14ac:dyDescent="0.15"/>
  </sheetData>
  <sheetProtection algorithmName="SHA-512" hashValue="E9G6kTG2KNZZNAGeBAvatXuPZAqo+/zwG2Jx2kbrLFLQDEdbgszSRuxeurfq8VVC9/cZ6SQeCYGp/tRVkZd26g==" saltValue="Gj7osUf7WHuzhu0H5Mr3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N62" sqref="CN6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604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v>5.2</v>
      </c>
      <c r="CO51" s="1306"/>
      <c r="CP51" s="1306"/>
      <c r="CQ51" s="1306"/>
      <c r="CR51" s="1306"/>
      <c r="CS51" s="1306"/>
      <c r="CT51" s="1306"/>
      <c r="CU51" s="1306"/>
      <c r="CV51" s="1306">
        <v>2.4</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56.9</v>
      </c>
      <c r="BY53" s="1306"/>
      <c r="BZ53" s="1306"/>
      <c r="CA53" s="1306"/>
      <c r="CB53" s="1306"/>
      <c r="CC53" s="1306"/>
      <c r="CD53" s="1306"/>
      <c r="CE53" s="1306"/>
      <c r="CF53" s="1306">
        <v>65.599999999999994</v>
      </c>
      <c r="CG53" s="1306"/>
      <c r="CH53" s="1306"/>
      <c r="CI53" s="1306"/>
      <c r="CJ53" s="1306"/>
      <c r="CK53" s="1306"/>
      <c r="CL53" s="1306"/>
      <c r="CM53" s="1306"/>
      <c r="CN53" s="1306">
        <v>66.599999999999994</v>
      </c>
      <c r="CO53" s="1306"/>
      <c r="CP53" s="1306"/>
      <c r="CQ53" s="1306"/>
      <c r="CR53" s="1306"/>
      <c r="CS53" s="1306"/>
      <c r="CT53" s="1306"/>
      <c r="CU53" s="1306"/>
      <c r="CV53" s="1306">
        <v>66.7</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609</v>
      </c>
      <c r="AO55" s="1311"/>
      <c r="AP55" s="1311"/>
      <c r="AQ55" s="1311"/>
      <c r="AR55" s="1311"/>
      <c r="AS55" s="1311"/>
      <c r="AT55" s="1311"/>
      <c r="AU55" s="1311"/>
      <c r="AV55" s="1311"/>
      <c r="AW55" s="1311"/>
      <c r="AX55" s="1311"/>
      <c r="AY55" s="1311"/>
      <c r="AZ55" s="1311"/>
      <c r="BA55" s="1311"/>
      <c r="BB55" s="1309" t="s">
        <v>610</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25.4</v>
      </c>
      <c r="BY55" s="1306"/>
      <c r="BZ55" s="1306"/>
      <c r="CA55" s="1306"/>
      <c r="CB55" s="1306"/>
      <c r="CC55" s="1306"/>
      <c r="CD55" s="1306"/>
      <c r="CE55" s="1306"/>
      <c r="CF55" s="1306">
        <v>16.600000000000001</v>
      </c>
      <c r="CG55" s="1306"/>
      <c r="CH55" s="1306"/>
      <c r="CI55" s="1306"/>
      <c r="CJ55" s="1306"/>
      <c r="CK55" s="1306"/>
      <c r="CL55" s="1306"/>
      <c r="CM55" s="1306"/>
      <c r="CN55" s="1306">
        <v>17.399999999999999</v>
      </c>
      <c r="CO55" s="1306"/>
      <c r="CP55" s="1306"/>
      <c r="CQ55" s="1306"/>
      <c r="CR55" s="1306"/>
      <c r="CS55" s="1306"/>
      <c r="CT55" s="1306"/>
      <c r="CU55" s="1306"/>
      <c r="CV55" s="1306">
        <v>12.1</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608</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52.6</v>
      </c>
      <c r="BY57" s="1306"/>
      <c r="BZ57" s="1306"/>
      <c r="CA57" s="1306"/>
      <c r="CB57" s="1306"/>
      <c r="CC57" s="1306"/>
      <c r="CD57" s="1306"/>
      <c r="CE57" s="1306"/>
      <c r="CF57" s="1306">
        <v>58.6</v>
      </c>
      <c r="CG57" s="1306"/>
      <c r="CH57" s="1306"/>
      <c r="CI57" s="1306"/>
      <c r="CJ57" s="1306"/>
      <c r="CK57" s="1306"/>
      <c r="CL57" s="1306"/>
      <c r="CM57" s="1306"/>
      <c r="CN57" s="1306">
        <v>58.9</v>
      </c>
      <c r="CO57" s="1306"/>
      <c r="CP57" s="1306"/>
      <c r="CQ57" s="1306"/>
      <c r="CR57" s="1306"/>
      <c r="CS57" s="1306"/>
      <c r="CT57" s="1306"/>
      <c r="CU57" s="1306"/>
      <c r="CV57" s="1306">
        <v>59.2</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606</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v>5.2</v>
      </c>
      <c r="CO73" s="1306"/>
      <c r="CP73" s="1306"/>
      <c r="CQ73" s="1306"/>
      <c r="CR73" s="1306"/>
      <c r="CS73" s="1306"/>
      <c r="CT73" s="1306"/>
      <c r="CU73" s="1306"/>
      <c r="CV73" s="1306">
        <v>2.4</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06">
        <v>0.8</v>
      </c>
      <c r="BQ75" s="1306"/>
      <c r="BR75" s="1306"/>
      <c r="BS75" s="1306"/>
      <c r="BT75" s="1306"/>
      <c r="BU75" s="1306"/>
      <c r="BV75" s="1306"/>
      <c r="BW75" s="1306"/>
      <c r="BX75" s="1306">
        <v>0.2</v>
      </c>
      <c r="BY75" s="1306"/>
      <c r="BZ75" s="1306"/>
      <c r="CA75" s="1306"/>
      <c r="CB75" s="1306"/>
      <c r="CC75" s="1306"/>
      <c r="CD75" s="1306"/>
      <c r="CE75" s="1306"/>
      <c r="CF75" s="1306">
        <v>0.9</v>
      </c>
      <c r="CG75" s="1306"/>
      <c r="CH75" s="1306"/>
      <c r="CI75" s="1306"/>
      <c r="CJ75" s="1306"/>
      <c r="CK75" s="1306"/>
      <c r="CL75" s="1306"/>
      <c r="CM75" s="1306"/>
      <c r="CN75" s="1306">
        <v>0.9</v>
      </c>
      <c r="CO75" s="1306"/>
      <c r="CP75" s="1306"/>
      <c r="CQ75" s="1306"/>
      <c r="CR75" s="1306"/>
      <c r="CS75" s="1306"/>
      <c r="CT75" s="1306"/>
      <c r="CU75" s="1306"/>
      <c r="CV75" s="1306">
        <v>1</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609</v>
      </c>
      <c r="AO77" s="1311"/>
      <c r="AP77" s="1311"/>
      <c r="AQ77" s="1311"/>
      <c r="AR77" s="1311"/>
      <c r="AS77" s="1311"/>
      <c r="AT77" s="1311"/>
      <c r="AU77" s="1311"/>
      <c r="AV77" s="1311"/>
      <c r="AW77" s="1311"/>
      <c r="AX77" s="1311"/>
      <c r="AY77" s="1311"/>
      <c r="AZ77" s="1311"/>
      <c r="BA77" s="1311"/>
      <c r="BB77" s="1309" t="s">
        <v>610</v>
      </c>
      <c r="BC77" s="1309"/>
      <c r="BD77" s="1309"/>
      <c r="BE77" s="1309"/>
      <c r="BF77" s="1309"/>
      <c r="BG77" s="1309"/>
      <c r="BH77" s="1309"/>
      <c r="BI77" s="1309"/>
      <c r="BJ77" s="1309"/>
      <c r="BK77" s="1309"/>
      <c r="BL77" s="1309"/>
      <c r="BM77" s="1309"/>
      <c r="BN77" s="1309"/>
      <c r="BO77" s="1309"/>
      <c r="BP77" s="1306">
        <v>30.5</v>
      </c>
      <c r="BQ77" s="1306"/>
      <c r="BR77" s="1306"/>
      <c r="BS77" s="1306"/>
      <c r="BT77" s="1306"/>
      <c r="BU77" s="1306"/>
      <c r="BV77" s="1306"/>
      <c r="BW77" s="1306"/>
      <c r="BX77" s="1306">
        <v>25.4</v>
      </c>
      <c r="BY77" s="1306"/>
      <c r="BZ77" s="1306"/>
      <c r="CA77" s="1306"/>
      <c r="CB77" s="1306"/>
      <c r="CC77" s="1306"/>
      <c r="CD77" s="1306"/>
      <c r="CE77" s="1306"/>
      <c r="CF77" s="1306">
        <v>16.600000000000001</v>
      </c>
      <c r="CG77" s="1306"/>
      <c r="CH77" s="1306"/>
      <c r="CI77" s="1306"/>
      <c r="CJ77" s="1306"/>
      <c r="CK77" s="1306"/>
      <c r="CL77" s="1306"/>
      <c r="CM77" s="1306"/>
      <c r="CN77" s="1306">
        <v>17.399999999999999</v>
      </c>
      <c r="CO77" s="1306"/>
      <c r="CP77" s="1306"/>
      <c r="CQ77" s="1306"/>
      <c r="CR77" s="1306"/>
      <c r="CS77" s="1306"/>
      <c r="CT77" s="1306"/>
      <c r="CU77" s="1306"/>
      <c r="CV77" s="1306">
        <v>12.1</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613</v>
      </c>
      <c r="BC79" s="1309"/>
      <c r="BD79" s="1309"/>
      <c r="BE79" s="1309"/>
      <c r="BF79" s="1309"/>
      <c r="BG79" s="1309"/>
      <c r="BH79" s="1309"/>
      <c r="BI79" s="1309"/>
      <c r="BJ79" s="1309"/>
      <c r="BK79" s="1309"/>
      <c r="BL79" s="1309"/>
      <c r="BM79" s="1309"/>
      <c r="BN79" s="1309"/>
      <c r="BO79" s="1309"/>
      <c r="BP79" s="1306">
        <v>5.2</v>
      </c>
      <c r="BQ79" s="1306"/>
      <c r="BR79" s="1306"/>
      <c r="BS79" s="1306"/>
      <c r="BT79" s="1306"/>
      <c r="BU79" s="1306"/>
      <c r="BV79" s="1306"/>
      <c r="BW79" s="1306"/>
      <c r="BX79" s="1306">
        <v>4.8</v>
      </c>
      <c r="BY79" s="1306"/>
      <c r="BZ79" s="1306"/>
      <c r="CA79" s="1306"/>
      <c r="CB79" s="1306"/>
      <c r="CC79" s="1306"/>
      <c r="CD79" s="1306"/>
      <c r="CE79" s="1306"/>
      <c r="CF79" s="1306">
        <v>3.6</v>
      </c>
      <c r="CG79" s="1306"/>
      <c r="CH79" s="1306"/>
      <c r="CI79" s="1306"/>
      <c r="CJ79" s="1306"/>
      <c r="CK79" s="1306"/>
      <c r="CL79" s="1306"/>
      <c r="CM79" s="1306"/>
      <c r="CN79" s="1306">
        <v>3.6</v>
      </c>
      <c r="CO79" s="1306"/>
      <c r="CP79" s="1306"/>
      <c r="CQ79" s="1306"/>
      <c r="CR79" s="1306"/>
      <c r="CS79" s="1306"/>
      <c r="CT79" s="1306"/>
      <c r="CU79" s="1306"/>
      <c r="CV79" s="1306">
        <v>3.5</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ZzAPgBbcdZaNA2CLw2/u06mHnl+r5CulNpJLdKjkgT6haC3h1e2HcoaMG4drS4BES0FxLez3SnjU0j7Kr405A==" saltValue="8+tJqiUKnXQb0vuZ+X/A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CN62" sqref="CN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UOhtZjsy2SX8TNt2gho2pukcqorpBgL7sLG6b+ef2zagGo3Ue+oEuMSTEDe0ZzRZ1LKr/ygPoLJnOep1aKwrw==" saltValue="MsVwNuAaJNqdpmjTC1gc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N62" sqref="CN6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6k0gpnVun4MB+6GQftInIorojIew0hX5ugkEg9n+R3bAlTeeNr2nhLt7zG1Fmb97ufRwTZKVPYw858wMkg3Wg==" saltValue="SM0z0DlhSUdZhyZT04c5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33059</v>
      </c>
      <c r="E3" s="161"/>
      <c r="F3" s="162">
        <v>45117</v>
      </c>
      <c r="G3" s="163"/>
      <c r="H3" s="164"/>
    </row>
    <row r="4" spans="1:8" x14ac:dyDescent="0.15">
      <c r="A4" s="165"/>
      <c r="B4" s="166"/>
      <c r="C4" s="167"/>
      <c r="D4" s="168">
        <v>17206</v>
      </c>
      <c r="E4" s="169"/>
      <c r="F4" s="170">
        <v>25589</v>
      </c>
      <c r="G4" s="171"/>
      <c r="H4" s="172"/>
    </row>
    <row r="5" spans="1:8" x14ac:dyDescent="0.15">
      <c r="A5" s="153" t="s">
        <v>542</v>
      </c>
      <c r="B5" s="158"/>
      <c r="C5" s="159"/>
      <c r="D5" s="160">
        <v>31280</v>
      </c>
      <c r="E5" s="161"/>
      <c r="F5" s="162">
        <v>39951</v>
      </c>
      <c r="G5" s="163"/>
      <c r="H5" s="164"/>
    </row>
    <row r="6" spans="1:8" x14ac:dyDescent="0.15">
      <c r="A6" s="165"/>
      <c r="B6" s="166"/>
      <c r="C6" s="167"/>
      <c r="D6" s="168">
        <v>18247</v>
      </c>
      <c r="E6" s="169"/>
      <c r="F6" s="170">
        <v>22555</v>
      </c>
      <c r="G6" s="171"/>
      <c r="H6" s="172"/>
    </row>
    <row r="7" spans="1:8" x14ac:dyDescent="0.15">
      <c r="A7" s="153" t="s">
        <v>543</v>
      </c>
      <c r="B7" s="158"/>
      <c r="C7" s="159"/>
      <c r="D7" s="160">
        <v>43228</v>
      </c>
      <c r="E7" s="161"/>
      <c r="F7" s="162">
        <v>39893</v>
      </c>
      <c r="G7" s="163"/>
      <c r="H7" s="164"/>
    </row>
    <row r="8" spans="1:8" x14ac:dyDescent="0.15">
      <c r="A8" s="165"/>
      <c r="B8" s="166"/>
      <c r="C8" s="167"/>
      <c r="D8" s="168">
        <v>29162</v>
      </c>
      <c r="E8" s="169"/>
      <c r="F8" s="170">
        <v>26170</v>
      </c>
      <c r="G8" s="171"/>
      <c r="H8" s="172"/>
    </row>
    <row r="9" spans="1:8" x14ac:dyDescent="0.15">
      <c r="A9" s="153" t="s">
        <v>544</v>
      </c>
      <c r="B9" s="158"/>
      <c r="C9" s="159"/>
      <c r="D9" s="160">
        <v>26709</v>
      </c>
      <c r="E9" s="161"/>
      <c r="F9" s="162">
        <v>41080</v>
      </c>
      <c r="G9" s="163"/>
      <c r="H9" s="164"/>
    </row>
    <row r="10" spans="1:8" x14ac:dyDescent="0.15">
      <c r="A10" s="165"/>
      <c r="B10" s="166"/>
      <c r="C10" s="167"/>
      <c r="D10" s="168">
        <v>19117</v>
      </c>
      <c r="E10" s="169"/>
      <c r="F10" s="170">
        <v>27265</v>
      </c>
      <c r="G10" s="171"/>
      <c r="H10" s="172"/>
    </row>
    <row r="11" spans="1:8" x14ac:dyDescent="0.15">
      <c r="A11" s="153" t="s">
        <v>545</v>
      </c>
      <c r="B11" s="158"/>
      <c r="C11" s="159"/>
      <c r="D11" s="160">
        <v>23141</v>
      </c>
      <c r="E11" s="161"/>
      <c r="F11" s="162">
        <v>33173</v>
      </c>
      <c r="G11" s="163"/>
      <c r="H11" s="164"/>
    </row>
    <row r="12" spans="1:8" x14ac:dyDescent="0.15">
      <c r="A12" s="165"/>
      <c r="B12" s="166"/>
      <c r="C12" s="173"/>
      <c r="D12" s="168">
        <v>15383</v>
      </c>
      <c r="E12" s="169"/>
      <c r="F12" s="170">
        <v>20353</v>
      </c>
      <c r="G12" s="171"/>
      <c r="H12" s="172"/>
    </row>
    <row r="13" spans="1:8" x14ac:dyDescent="0.15">
      <c r="A13" s="153"/>
      <c r="B13" s="158"/>
      <c r="C13" s="174"/>
      <c r="D13" s="175">
        <v>31483</v>
      </c>
      <c r="E13" s="176"/>
      <c r="F13" s="177">
        <v>39843</v>
      </c>
      <c r="G13" s="178"/>
      <c r="H13" s="164"/>
    </row>
    <row r="14" spans="1:8" x14ac:dyDescent="0.15">
      <c r="A14" s="165"/>
      <c r="B14" s="166"/>
      <c r="C14" s="167"/>
      <c r="D14" s="168">
        <v>19823</v>
      </c>
      <c r="E14" s="169"/>
      <c r="F14" s="170">
        <v>24386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6.61</v>
      </c>
      <c r="C19" s="179">
        <f>ROUND(VALUE(SUBSTITUTE(実質収支比率等に係る経年分析!G$48,"▲","-")),2)</f>
        <v>8.5399999999999991</v>
      </c>
      <c r="D19" s="179">
        <f>ROUND(VALUE(SUBSTITUTE(実質収支比率等に係る経年分析!H$48,"▲","-")),2)</f>
        <v>6.81</v>
      </c>
      <c r="E19" s="179">
        <f>ROUND(VALUE(SUBSTITUTE(実質収支比率等に係る経年分析!I$48,"▲","-")),2)</f>
        <v>7.58</v>
      </c>
      <c r="F19" s="179">
        <f>ROUND(VALUE(SUBSTITUTE(実質収支比率等に係る経年分析!J$48,"▲","-")),2)</f>
        <v>6.47</v>
      </c>
    </row>
    <row r="20" spans="1:11" x14ac:dyDescent="0.15">
      <c r="A20" s="179" t="s">
        <v>54</v>
      </c>
      <c r="B20" s="179">
        <f>ROUND(VALUE(SUBSTITUTE(実質収支比率等に係る経年分析!F$47,"▲","-")),2)</f>
        <v>13.57</v>
      </c>
      <c r="C20" s="179">
        <f>ROUND(VALUE(SUBSTITUTE(実質収支比率等に係る経年分析!G$47,"▲","-")),2)</f>
        <v>16.149999999999999</v>
      </c>
      <c r="D20" s="179">
        <f>ROUND(VALUE(SUBSTITUTE(実質収支比率等に係る経年分析!H$47,"▲","-")),2)</f>
        <v>16.829999999999998</v>
      </c>
      <c r="E20" s="179">
        <f>ROUND(VALUE(SUBSTITUTE(実質収支比率等に係る経年分析!I$47,"▲","-")),2)</f>
        <v>14.1</v>
      </c>
      <c r="F20" s="179">
        <f>ROUND(VALUE(SUBSTITUTE(実質収支比率等に係る経年分析!J$47,"▲","-")),2)</f>
        <v>14.77</v>
      </c>
    </row>
    <row r="21" spans="1:11" x14ac:dyDescent="0.15">
      <c r="A21" s="179" t="s">
        <v>55</v>
      </c>
      <c r="B21" s="179">
        <f>IF(ISNUMBER(VALUE(SUBSTITUTE(実質収支比率等に係る経年分析!F$49,"▲","-"))),ROUND(VALUE(SUBSTITUTE(実質収支比率等に係る経年分析!F$49,"▲","-")),2),NA())</f>
        <v>1.91</v>
      </c>
      <c r="C21" s="179">
        <f>IF(ISNUMBER(VALUE(SUBSTITUTE(実質収支比率等に係る経年分析!G$49,"▲","-"))),ROUND(VALUE(SUBSTITUTE(実質収支比率等に係る経年分析!G$49,"▲","-")),2),NA())</f>
        <v>4.62</v>
      </c>
      <c r="D21" s="179">
        <f>IF(ISNUMBER(VALUE(SUBSTITUTE(実質収支比率等に係る経年分析!H$49,"▲","-"))),ROUND(VALUE(SUBSTITUTE(実質収支比率等に係る経年分析!H$49,"▲","-")),2),NA())</f>
        <v>-0.88</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-0.22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3.29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1.33</v>
      </c>
    </row>
    <row r="32" spans="1:11" x14ac:dyDescent="0.15">
      <c r="A32" s="180" t="str">
        <f>IF(連結実質赤字比率に係る赤字・黒字の構成分析!C$38="",NA(),連結実質赤字比率に係る赤字・黒字の構成分析!C$38)</f>
        <v>松戸競輪特別会計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1.1399999999999999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1.39</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4.8099999999999996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12599</v>
      </c>
      <c r="E42" s="181"/>
      <c r="F42" s="181"/>
      <c r="G42" s="181">
        <f>'実質公債費比率（分子）の構造'!L$52</f>
        <v>11776</v>
      </c>
      <c r="H42" s="181"/>
      <c r="I42" s="181"/>
      <c r="J42" s="181">
        <f>'実質公債費比率（分子）の構造'!M$52</f>
        <v>11578</v>
      </c>
      <c r="K42" s="181"/>
      <c r="L42" s="181"/>
      <c r="M42" s="181">
        <f>'実質公債費比率（分子）の構造'!N$52</f>
        <v>12625</v>
      </c>
      <c r="N42" s="181"/>
      <c r="O42" s="181"/>
      <c r="P42" s="181">
        <f>'実質公債費比率（分子）の構造'!O$52</f>
        <v>12575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286</v>
      </c>
      <c r="C44" s="181"/>
      <c r="D44" s="181"/>
      <c r="E44" s="181">
        <f>'実質公債費比率（分子）の構造'!L$50</f>
        <v>291</v>
      </c>
      <c r="F44" s="181"/>
      <c r="G44" s="181"/>
      <c r="H44" s="181">
        <f>'実質公債費比率（分子）の構造'!M$50</f>
        <v>1674</v>
      </c>
      <c r="I44" s="181"/>
      <c r="J44" s="181"/>
      <c r="K44" s="181">
        <f>'実質公債費比率（分子）の構造'!N$50</f>
        <v>442</v>
      </c>
      <c r="L44" s="181"/>
      <c r="M44" s="181"/>
      <c r="N44" s="181">
        <f>'実質公債費比率（分子）の構造'!O$50</f>
        <v>213</v>
      </c>
      <c r="O44" s="181"/>
      <c r="P44" s="181"/>
    </row>
    <row r="45" spans="1:16" x14ac:dyDescent="0.15">
      <c r="A45" s="181" t="s">
        <v>65</v>
      </c>
      <c r="B45" s="181">
        <f>'実質公債費比率（分子）の構造'!K$49</f>
        <v>3</v>
      </c>
      <c r="C45" s="181"/>
      <c r="D45" s="181"/>
      <c r="E45" s="181">
        <f>'実質公債費比率（分子）の構造'!L$49</f>
        <v>2</v>
      </c>
      <c r="F45" s="181"/>
      <c r="G45" s="181"/>
      <c r="H45" s="181">
        <f>'実質公債費比率（分子）の構造'!M$49</f>
        <v>1</v>
      </c>
      <c r="I45" s="181"/>
      <c r="J45" s="181"/>
      <c r="K45" s="181">
        <f>'実質公債費比率（分子）の構造'!N$49</f>
        <v>1</v>
      </c>
      <c r="L45" s="181"/>
      <c r="M45" s="181"/>
      <c r="N45" s="181">
        <f>'実質公債費比率（分子）の構造'!O$49</f>
        <v>0</v>
      </c>
      <c r="O45" s="181"/>
      <c r="P45" s="181"/>
    </row>
    <row r="46" spans="1:16" x14ac:dyDescent="0.15">
      <c r="A46" s="181" t="s">
        <v>66</v>
      </c>
      <c r="B46" s="181">
        <f>'実質公債費比率（分子）の構造'!K$48</f>
        <v>3129</v>
      </c>
      <c r="C46" s="181"/>
      <c r="D46" s="181"/>
      <c r="E46" s="181">
        <f>'実質公債費比率（分子）の構造'!L$48</f>
        <v>3150</v>
      </c>
      <c r="F46" s="181"/>
      <c r="G46" s="181"/>
      <c r="H46" s="181">
        <f>'実質公債費比率（分子）の構造'!M$48</f>
        <v>3134</v>
      </c>
      <c r="I46" s="181"/>
      <c r="J46" s="181"/>
      <c r="K46" s="181">
        <f>'実質公債費比率（分子）の構造'!N$48</f>
        <v>3428</v>
      </c>
      <c r="L46" s="181"/>
      <c r="M46" s="181"/>
      <c r="N46" s="181">
        <f>'実質公債費比率（分子）の構造'!O$48</f>
        <v>3448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9377</v>
      </c>
      <c r="C49" s="181"/>
      <c r="D49" s="181"/>
      <c r="E49" s="181">
        <f>'実質公債費比率（分子）の構造'!L$45</f>
        <v>8253</v>
      </c>
      <c r="F49" s="181"/>
      <c r="G49" s="181"/>
      <c r="H49" s="181">
        <f>'実質公債費比率（分子）の構造'!M$45</f>
        <v>8782</v>
      </c>
      <c r="I49" s="181"/>
      <c r="J49" s="181"/>
      <c r="K49" s="181">
        <f>'実質公債費比率（分子）の構造'!N$45</f>
        <v>9037</v>
      </c>
      <c r="L49" s="181"/>
      <c r="M49" s="181"/>
      <c r="N49" s="181">
        <f>'実質公債費比率（分子）の構造'!O$45</f>
        <v>9119</v>
      </c>
      <c r="O49" s="181"/>
      <c r="P49" s="181"/>
    </row>
    <row r="50" spans="1:16" x14ac:dyDescent="0.15">
      <c r="A50" s="181" t="s">
        <v>70</v>
      </c>
      <c r="B50" s="181" t="e">
        <f>NA()</f>
        <v>#N/A</v>
      </c>
      <c r="C50" s="181">
        <f>IF(ISNUMBER('実質公債費比率（分子）の構造'!K$53),'実質公債費比率（分子）の構造'!K$53,NA())</f>
        <v>196</v>
      </c>
      <c r="D50" s="181" t="e">
        <f>NA()</f>
        <v>#N/A</v>
      </c>
      <c r="E50" s="181" t="e">
        <f>NA()</f>
        <v>#N/A</v>
      </c>
      <c r="F50" s="181">
        <f>IF(ISNUMBER('実質公債費比率（分子）の構造'!L$53),'実質公債費比率（分子）の構造'!L$53,NA())</f>
        <v>-80</v>
      </c>
      <c r="G50" s="181" t="e">
        <f>NA()</f>
        <v>#N/A</v>
      </c>
      <c r="H50" s="181" t="e">
        <f>NA()</f>
        <v>#N/A</v>
      </c>
      <c r="I50" s="181">
        <f>IF(ISNUMBER('実質公債費比率（分子）の構造'!M$53),'実質公債費比率（分子）の構造'!M$53,NA())</f>
        <v>2013</v>
      </c>
      <c r="J50" s="181" t="e">
        <f>NA()</f>
        <v>#N/A</v>
      </c>
      <c r="K50" s="181" t="e">
        <f>NA()</f>
        <v>#N/A</v>
      </c>
      <c r="L50" s="181">
        <f>IF(ISNUMBER('実質公債費比率（分子）の構造'!N$53),'実質公債費比率（分子）の構造'!N$53,NA())</f>
        <v>283</v>
      </c>
      <c r="M50" s="181" t="e">
        <f>NA()</f>
        <v>#N/A</v>
      </c>
      <c r="N50" s="181" t="e">
        <f>NA()</f>
        <v>#N/A</v>
      </c>
      <c r="O50" s="181">
        <f>IF(ISNUMBER('実質公債費比率（分子）の構造'!O$53),'実質公債費比率（分子）の構造'!O$53,NA())</f>
        <v>205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106857</v>
      </c>
      <c r="E56" s="180"/>
      <c r="F56" s="180"/>
      <c r="G56" s="180">
        <f>'将来負担比率（分子）の構造'!J$52</f>
        <v>108718</v>
      </c>
      <c r="H56" s="180"/>
      <c r="I56" s="180"/>
      <c r="J56" s="180">
        <f>'将来負担比率（分子）の構造'!K$52</f>
        <v>111241</v>
      </c>
      <c r="K56" s="180"/>
      <c r="L56" s="180"/>
      <c r="M56" s="180">
        <f>'将来負担比率（分子）の構造'!L$52</f>
        <v>113403</v>
      </c>
      <c r="N56" s="180"/>
      <c r="O56" s="180"/>
      <c r="P56" s="180">
        <f>'将来負担比率（分子）の構造'!M$52</f>
        <v>113048</v>
      </c>
    </row>
    <row r="57" spans="1:16" x14ac:dyDescent="0.15">
      <c r="A57" s="180" t="s">
        <v>41</v>
      </c>
      <c r="B57" s="180"/>
      <c r="C57" s="180"/>
      <c r="D57" s="180">
        <f>'将来負担比率（分子）の構造'!I$51</f>
        <v>36520</v>
      </c>
      <c r="E57" s="180"/>
      <c r="F57" s="180"/>
      <c r="G57" s="180">
        <f>'将来負担比率（分子）の構造'!J$51</f>
        <v>35855</v>
      </c>
      <c r="H57" s="180"/>
      <c r="I57" s="180"/>
      <c r="J57" s="180">
        <f>'将来負担比率（分子）の構造'!K$51</f>
        <v>33129</v>
      </c>
      <c r="K57" s="180"/>
      <c r="L57" s="180"/>
      <c r="M57" s="180">
        <f>'将来負担比率（分子）の構造'!L$51</f>
        <v>34174</v>
      </c>
      <c r="N57" s="180"/>
      <c r="O57" s="180"/>
      <c r="P57" s="180">
        <f>'将来負担比率（分子）の構造'!M$51</f>
        <v>35088</v>
      </c>
    </row>
    <row r="58" spans="1:16" x14ac:dyDescent="0.15">
      <c r="A58" s="180" t="s">
        <v>40</v>
      </c>
      <c r="B58" s="180"/>
      <c r="C58" s="180"/>
      <c r="D58" s="180">
        <f>'将来負担比率（分子）の構造'!I$50</f>
        <v>29985</v>
      </c>
      <c r="E58" s="180"/>
      <c r="F58" s="180"/>
      <c r="G58" s="180">
        <f>'将来負担比率（分子）の構造'!J$50</f>
        <v>32917</v>
      </c>
      <c r="H58" s="180"/>
      <c r="I58" s="180"/>
      <c r="J58" s="180">
        <f>'将来負担比率（分子）の構造'!K$50</f>
        <v>33223</v>
      </c>
      <c r="K58" s="180"/>
      <c r="L58" s="180"/>
      <c r="M58" s="180">
        <f>'将来負担比率（分子）の構造'!L$50</f>
        <v>29480</v>
      </c>
      <c r="N58" s="180"/>
      <c r="O58" s="180"/>
      <c r="P58" s="180">
        <f>'将来負担比率（分子）の構造'!M$50</f>
        <v>31822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21195</v>
      </c>
      <c r="C62" s="180"/>
      <c r="D62" s="180"/>
      <c r="E62" s="180">
        <f>'将来負担比率（分子）の構造'!J$45</f>
        <v>20348</v>
      </c>
      <c r="F62" s="180"/>
      <c r="G62" s="180"/>
      <c r="H62" s="180">
        <f>'将来負担比率（分子）の構造'!K$45</f>
        <v>19942</v>
      </c>
      <c r="I62" s="180"/>
      <c r="J62" s="180"/>
      <c r="K62" s="180">
        <f>'将来負担比率（分子）の構造'!L$45</f>
        <v>19601</v>
      </c>
      <c r="L62" s="180"/>
      <c r="M62" s="180"/>
      <c r="N62" s="180">
        <f>'将来負担比率（分子）の構造'!M$45</f>
        <v>18997</v>
      </c>
      <c r="O62" s="180"/>
      <c r="P62" s="180"/>
    </row>
    <row r="63" spans="1:16" x14ac:dyDescent="0.15">
      <c r="A63" s="180" t="s">
        <v>33</v>
      </c>
      <c r="B63" s="180">
        <f>'将来負担比率（分子）の構造'!I$44</f>
        <v>6</v>
      </c>
      <c r="C63" s="180"/>
      <c r="D63" s="180"/>
      <c r="E63" s="180">
        <f>'将来負担比率（分子）の構造'!J$44</f>
        <v>3</v>
      </c>
      <c r="F63" s="180"/>
      <c r="G63" s="180"/>
      <c r="H63" s="180">
        <f>'将来負担比率（分子）の構造'!K$44</f>
        <v>1</v>
      </c>
      <c r="I63" s="180"/>
      <c r="J63" s="180"/>
      <c r="K63" s="180">
        <f>'将来負担比率（分子）の構造'!L$44</f>
        <v>0</v>
      </c>
      <c r="L63" s="180"/>
      <c r="M63" s="180"/>
      <c r="N63" s="180" t="str">
        <f>'将来負担比率（分子）の構造'!M$44</f>
        <v>-</v>
      </c>
      <c r="O63" s="180"/>
      <c r="P63" s="180"/>
    </row>
    <row r="64" spans="1:16" x14ac:dyDescent="0.15">
      <c r="A64" s="180" t="s">
        <v>32</v>
      </c>
      <c r="B64" s="180">
        <f>'将来負担比率（分子）の構造'!I$43</f>
        <v>28185</v>
      </c>
      <c r="C64" s="180"/>
      <c r="D64" s="180"/>
      <c r="E64" s="180">
        <f>'将来負担比率（分子）の構造'!J$43</f>
        <v>27397</v>
      </c>
      <c r="F64" s="180"/>
      <c r="G64" s="180"/>
      <c r="H64" s="180">
        <f>'将来負担比率（分子）の構造'!K$43</f>
        <v>31448</v>
      </c>
      <c r="I64" s="180"/>
      <c r="J64" s="180"/>
      <c r="K64" s="180">
        <f>'将来負担比率（分子）の構造'!L$43</f>
        <v>40520</v>
      </c>
      <c r="L64" s="180"/>
      <c r="M64" s="180"/>
      <c r="N64" s="180">
        <f>'将来負担比率（分子）の構造'!M$43</f>
        <v>39528</v>
      </c>
      <c r="O64" s="180"/>
      <c r="P64" s="180"/>
    </row>
    <row r="65" spans="1:16" x14ac:dyDescent="0.15">
      <c r="A65" s="180" t="s">
        <v>31</v>
      </c>
      <c r="B65" s="180">
        <f>'将来負担比率（分子）の構造'!I$42</f>
        <v>7621</v>
      </c>
      <c r="C65" s="180"/>
      <c r="D65" s="180"/>
      <c r="E65" s="180">
        <f>'将来負担比率（分子）の構造'!J$42</f>
        <v>13410</v>
      </c>
      <c r="F65" s="180"/>
      <c r="G65" s="180"/>
      <c r="H65" s="180">
        <f>'将来負担比率（分子）の構造'!K$42</f>
        <v>3784</v>
      </c>
      <c r="I65" s="180"/>
      <c r="J65" s="180"/>
      <c r="K65" s="180">
        <f>'将来負担比率（分子）の構造'!L$42</f>
        <v>3131</v>
      </c>
      <c r="L65" s="180"/>
      <c r="M65" s="180"/>
      <c r="N65" s="180">
        <f>'将来負担比率（分子）の構造'!M$42</f>
        <v>2918</v>
      </c>
      <c r="O65" s="180"/>
      <c r="P65" s="180"/>
    </row>
    <row r="66" spans="1:16" x14ac:dyDescent="0.15">
      <c r="A66" s="180" t="s">
        <v>30</v>
      </c>
      <c r="B66" s="180">
        <f>'将来負担比率（分子）の構造'!I$41</f>
        <v>100420</v>
      </c>
      <c r="C66" s="180"/>
      <c r="D66" s="180"/>
      <c r="E66" s="180">
        <f>'将来負担比率（分子）の構造'!J$41</f>
        <v>106180</v>
      </c>
      <c r="F66" s="180"/>
      <c r="G66" s="180"/>
      <c r="H66" s="180">
        <f>'将来負担比率（分子）の構造'!K$41</f>
        <v>114104</v>
      </c>
      <c r="I66" s="180"/>
      <c r="J66" s="180"/>
      <c r="K66" s="180">
        <f>'将来負担比率（分子）の構造'!L$41</f>
        <v>117802</v>
      </c>
      <c r="L66" s="180"/>
      <c r="M66" s="180"/>
      <c r="N66" s="180">
        <f>'将来負担比率（分子）の構造'!M$41</f>
        <v>120384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3997</v>
      </c>
      <c r="M67" s="180" t="e">
        <f>NA()</f>
        <v>#N/A</v>
      </c>
      <c r="N67" s="180" t="e">
        <f>NA()</f>
        <v>#N/A</v>
      </c>
      <c r="O67" s="180">
        <f>IF(ISNUMBER('将来負担比率（分子）の構造'!M$53), IF('将来負担比率（分子）の構造'!M$53 &lt; 0, 0, '将来負担比率（分子）の構造'!M$53), NA())</f>
        <v>1869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14251</v>
      </c>
      <c r="C72" s="184">
        <f>基金残高に係る経年分析!G55</f>
        <v>12091</v>
      </c>
      <c r="D72" s="184">
        <f>基金残高に係る経年分析!H55</f>
        <v>12799</v>
      </c>
    </row>
    <row r="73" spans="1:16" x14ac:dyDescent="0.15">
      <c r="A73" s="183" t="s">
        <v>77</v>
      </c>
      <c r="B73" s="184">
        <f>基金残高に係る経年分析!F56</f>
        <v>25</v>
      </c>
      <c r="C73" s="184">
        <f>基金残高に係る経年分析!G56</f>
        <v>25</v>
      </c>
      <c r="D73" s="184">
        <f>基金残高に係る経年分析!H56</f>
        <v>25</v>
      </c>
    </row>
    <row r="74" spans="1:16" x14ac:dyDescent="0.15">
      <c r="A74" s="183" t="s">
        <v>78</v>
      </c>
      <c r="B74" s="184">
        <f>基金残高に係る経年分析!F57</f>
        <v>7217</v>
      </c>
      <c r="C74" s="184">
        <f>基金残高に係る経年分析!G57</f>
        <v>6826</v>
      </c>
      <c r="D74" s="184">
        <f>基金残高に係る経年分析!H57</f>
        <v>7627</v>
      </c>
    </row>
  </sheetData>
  <sheetProtection algorithmName="SHA-512" hashValue="jBkdwphnwPvc5OvImfHmUXODpgZwQL5NYHXLvQqTEU75qIaCk05xfaqRKlgsj1vxNgtT6lTcSOb1bmhBCvc6eA==" saltValue="GuCgWrmeEb23+A5sIm40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69069424</v>
      </c>
      <c r="S5" s="727"/>
      <c r="T5" s="727"/>
      <c r="U5" s="727"/>
      <c r="V5" s="727"/>
      <c r="W5" s="727"/>
      <c r="X5" s="727"/>
      <c r="Y5" s="773"/>
      <c r="Z5" s="791">
        <v>45.5</v>
      </c>
      <c r="AA5" s="791"/>
      <c r="AB5" s="791"/>
      <c r="AC5" s="791"/>
      <c r="AD5" s="792">
        <v>64913321</v>
      </c>
      <c r="AE5" s="792"/>
      <c r="AF5" s="792"/>
      <c r="AG5" s="792"/>
      <c r="AH5" s="792"/>
      <c r="AI5" s="792"/>
      <c r="AJ5" s="792"/>
      <c r="AK5" s="792"/>
      <c r="AL5" s="774">
        <v>79.099999999999994</v>
      </c>
      <c r="AM5" s="743"/>
      <c r="AN5" s="743"/>
      <c r="AO5" s="775"/>
      <c r="AP5" s="760" t="s">
        <v>226</v>
      </c>
      <c r="AQ5" s="761"/>
      <c r="AR5" s="761"/>
      <c r="AS5" s="761"/>
      <c r="AT5" s="761"/>
      <c r="AU5" s="761"/>
      <c r="AV5" s="761"/>
      <c r="AW5" s="761"/>
      <c r="AX5" s="761"/>
      <c r="AY5" s="761"/>
      <c r="AZ5" s="761"/>
      <c r="BA5" s="761"/>
      <c r="BB5" s="761"/>
      <c r="BC5" s="761"/>
      <c r="BD5" s="761"/>
      <c r="BE5" s="761"/>
      <c r="BF5" s="762"/>
      <c r="BG5" s="661">
        <v>63894169</v>
      </c>
      <c r="BH5" s="664"/>
      <c r="BI5" s="664"/>
      <c r="BJ5" s="664"/>
      <c r="BK5" s="664"/>
      <c r="BL5" s="664"/>
      <c r="BM5" s="664"/>
      <c r="BN5" s="665"/>
      <c r="BO5" s="723">
        <v>92.5</v>
      </c>
      <c r="BP5" s="723"/>
      <c r="BQ5" s="723"/>
      <c r="BR5" s="723"/>
      <c r="BS5" s="724">
        <v>486179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804432</v>
      </c>
      <c r="S6" s="664"/>
      <c r="T6" s="664"/>
      <c r="U6" s="664"/>
      <c r="V6" s="664"/>
      <c r="W6" s="664"/>
      <c r="X6" s="664"/>
      <c r="Y6" s="665"/>
      <c r="Z6" s="723">
        <v>0.5</v>
      </c>
      <c r="AA6" s="723"/>
      <c r="AB6" s="723"/>
      <c r="AC6" s="723"/>
      <c r="AD6" s="724">
        <v>804432</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63894169</v>
      </c>
      <c r="BH6" s="664"/>
      <c r="BI6" s="664"/>
      <c r="BJ6" s="664"/>
      <c r="BK6" s="664"/>
      <c r="BL6" s="664"/>
      <c r="BM6" s="664"/>
      <c r="BN6" s="665"/>
      <c r="BO6" s="723">
        <v>92.5</v>
      </c>
      <c r="BP6" s="723"/>
      <c r="BQ6" s="723"/>
      <c r="BR6" s="723"/>
      <c r="BS6" s="724">
        <v>486179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820870</v>
      </c>
      <c r="CS6" s="664"/>
      <c r="CT6" s="664"/>
      <c r="CU6" s="664"/>
      <c r="CV6" s="664"/>
      <c r="CW6" s="664"/>
      <c r="CX6" s="664"/>
      <c r="CY6" s="665"/>
      <c r="CZ6" s="774">
        <v>0.6</v>
      </c>
      <c r="DA6" s="743"/>
      <c r="DB6" s="743"/>
      <c r="DC6" s="777"/>
      <c r="DD6" s="669" t="s">
        <v>127</v>
      </c>
      <c r="DE6" s="664"/>
      <c r="DF6" s="664"/>
      <c r="DG6" s="664"/>
      <c r="DH6" s="664"/>
      <c r="DI6" s="664"/>
      <c r="DJ6" s="664"/>
      <c r="DK6" s="664"/>
      <c r="DL6" s="664"/>
      <c r="DM6" s="664"/>
      <c r="DN6" s="664"/>
      <c r="DO6" s="664"/>
      <c r="DP6" s="665"/>
      <c r="DQ6" s="669">
        <v>820870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110992</v>
      </c>
      <c r="S7" s="664"/>
      <c r="T7" s="664"/>
      <c r="U7" s="664"/>
      <c r="V7" s="664"/>
      <c r="W7" s="664"/>
      <c r="X7" s="664"/>
      <c r="Y7" s="665"/>
      <c r="Z7" s="723">
        <v>0.1</v>
      </c>
      <c r="AA7" s="723"/>
      <c r="AB7" s="723"/>
      <c r="AC7" s="723"/>
      <c r="AD7" s="724">
        <v>110992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36453460</v>
      </c>
      <c r="BH7" s="664"/>
      <c r="BI7" s="664"/>
      <c r="BJ7" s="664"/>
      <c r="BK7" s="664"/>
      <c r="BL7" s="664"/>
      <c r="BM7" s="664"/>
      <c r="BN7" s="665"/>
      <c r="BO7" s="723">
        <v>52.8</v>
      </c>
      <c r="BP7" s="723"/>
      <c r="BQ7" s="723"/>
      <c r="BR7" s="723"/>
      <c r="BS7" s="724">
        <v>486179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12363927</v>
      </c>
      <c r="CS7" s="664"/>
      <c r="CT7" s="664"/>
      <c r="CU7" s="664"/>
      <c r="CV7" s="664"/>
      <c r="CW7" s="664"/>
      <c r="CX7" s="664"/>
      <c r="CY7" s="665"/>
      <c r="CZ7" s="723">
        <v>8.5</v>
      </c>
      <c r="DA7" s="723"/>
      <c r="DB7" s="723"/>
      <c r="DC7" s="723"/>
      <c r="DD7" s="669">
        <v>141035</v>
      </c>
      <c r="DE7" s="664"/>
      <c r="DF7" s="664"/>
      <c r="DG7" s="664"/>
      <c r="DH7" s="664"/>
      <c r="DI7" s="664"/>
      <c r="DJ7" s="664"/>
      <c r="DK7" s="664"/>
      <c r="DL7" s="664"/>
      <c r="DM7" s="664"/>
      <c r="DN7" s="664"/>
      <c r="DO7" s="664"/>
      <c r="DP7" s="665"/>
      <c r="DQ7" s="669">
        <v>10824257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363965</v>
      </c>
      <c r="S8" s="664"/>
      <c r="T8" s="664"/>
      <c r="U8" s="664"/>
      <c r="V8" s="664"/>
      <c r="W8" s="664"/>
      <c r="X8" s="664"/>
      <c r="Y8" s="665"/>
      <c r="Z8" s="723">
        <v>0.2</v>
      </c>
      <c r="AA8" s="723"/>
      <c r="AB8" s="723"/>
      <c r="AC8" s="723"/>
      <c r="AD8" s="724">
        <v>363965</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881925</v>
      </c>
      <c r="BH8" s="664"/>
      <c r="BI8" s="664"/>
      <c r="BJ8" s="664"/>
      <c r="BK8" s="664"/>
      <c r="BL8" s="664"/>
      <c r="BM8" s="664"/>
      <c r="BN8" s="665"/>
      <c r="BO8" s="723">
        <v>1.3</v>
      </c>
      <c r="BP8" s="723"/>
      <c r="BQ8" s="723"/>
      <c r="BR8" s="723"/>
      <c r="BS8" s="669" t="s">
        <v>238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73365072</v>
      </c>
      <c r="CS8" s="664"/>
      <c r="CT8" s="664"/>
      <c r="CU8" s="664"/>
      <c r="CV8" s="664"/>
      <c r="CW8" s="664"/>
      <c r="CX8" s="664"/>
      <c r="CY8" s="665"/>
      <c r="CZ8" s="723">
        <v>50.3</v>
      </c>
      <c r="DA8" s="723"/>
      <c r="DB8" s="723"/>
      <c r="DC8" s="723"/>
      <c r="DD8" s="669">
        <v>1534110</v>
      </c>
      <c r="DE8" s="664"/>
      <c r="DF8" s="664"/>
      <c r="DG8" s="664"/>
      <c r="DH8" s="664"/>
      <c r="DI8" s="664"/>
      <c r="DJ8" s="664"/>
      <c r="DK8" s="664"/>
      <c r="DL8" s="664"/>
      <c r="DM8" s="664"/>
      <c r="DN8" s="664"/>
      <c r="DO8" s="664"/>
      <c r="DP8" s="665"/>
      <c r="DQ8" s="669">
        <v>34005320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334668</v>
      </c>
      <c r="S9" s="664"/>
      <c r="T9" s="664"/>
      <c r="U9" s="664"/>
      <c r="V9" s="664"/>
      <c r="W9" s="664"/>
      <c r="X9" s="664"/>
      <c r="Y9" s="665"/>
      <c r="Z9" s="723">
        <v>0.2</v>
      </c>
      <c r="AA9" s="723"/>
      <c r="AB9" s="723"/>
      <c r="AC9" s="723"/>
      <c r="AD9" s="724">
        <v>334668</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31929493</v>
      </c>
      <c r="BH9" s="664"/>
      <c r="BI9" s="664"/>
      <c r="BJ9" s="664"/>
      <c r="BK9" s="664"/>
      <c r="BL9" s="664"/>
      <c r="BM9" s="664"/>
      <c r="BN9" s="665"/>
      <c r="BO9" s="723">
        <v>46.2</v>
      </c>
      <c r="BP9" s="723"/>
      <c r="BQ9" s="723"/>
      <c r="BR9" s="723"/>
      <c r="BS9" s="669" t="s">
        <v>136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14960807</v>
      </c>
      <c r="CS9" s="664"/>
      <c r="CT9" s="664"/>
      <c r="CU9" s="664"/>
      <c r="CV9" s="664"/>
      <c r="CW9" s="664"/>
      <c r="CX9" s="664"/>
      <c r="CY9" s="665"/>
      <c r="CZ9" s="723">
        <v>10.3</v>
      </c>
      <c r="DA9" s="723"/>
      <c r="DB9" s="723"/>
      <c r="DC9" s="723"/>
      <c r="DD9" s="669">
        <v>1667413</v>
      </c>
      <c r="DE9" s="664"/>
      <c r="DF9" s="664"/>
      <c r="DG9" s="664"/>
      <c r="DH9" s="664"/>
      <c r="DI9" s="664"/>
      <c r="DJ9" s="664"/>
      <c r="DK9" s="664"/>
      <c r="DL9" s="664"/>
      <c r="DM9" s="664"/>
      <c r="DN9" s="664"/>
      <c r="DO9" s="664"/>
      <c r="DP9" s="665"/>
      <c r="DQ9" s="669">
        <v>12201517</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136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1036911</v>
      </c>
      <c r="BH10" s="664"/>
      <c r="BI10" s="664"/>
      <c r="BJ10" s="664"/>
      <c r="BK10" s="664"/>
      <c r="BL10" s="664"/>
      <c r="BM10" s="664"/>
      <c r="BN10" s="665"/>
      <c r="BO10" s="723">
        <v>1.5</v>
      </c>
      <c r="BP10" s="723"/>
      <c r="BQ10" s="723"/>
      <c r="BR10" s="723"/>
      <c r="BS10" s="669" t="s">
        <v>136</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93459</v>
      </c>
      <c r="CS10" s="664"/>
      <c r="CT10" s="664"/>
      <c r="CU10" s="664"/>
      <c r="CV10" s="664"/>
      <c r="CW10" s="664"/>
      <c r="CX10" s="664"/>
      <c r="CY10" s="665"/>
      <c r="CZ10" s="723">
        <v>0.1</v>
      </c>
      <c r="DA10" s="723"/>
      <c r="DB10" s="723"/>
      <c r="DC10" s="723"/>
      <c r="DD10" s="669">
        <v>14472</v>
      </c>
      <c r="DE10" s="664"/>
      <c r="DF10" s="664"/>
      <c r="DG10" s="664"/>
      <c r="DH10" s="664"/>
      <c r="DI10" s="664"/>
      <c r="DJ10" s="664"/>
      <c r="DK10" s="664"/>
      <c r="DL10" s="664"/>
      <c r="DM10" s="664"/>
      <c r="DN10" s="664"/>
      <c r="DO10" s="664"/>
      <c r="DP10" s="665"/>
      <c r="DQ10" s="669">
        <v>89268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136</v>
      </c>
      <c r="AA11" s="723"/>
      <c r="AB11" s="723"/>
      <c r="AC11" s="723"/>
      <c r="AD11" s="724" t="s">
        <v>127</v>
      </c>
      <c r="AE11" s="724"/>
      <c r="AF11" s="724"/>
      <c r="AG11" s="724"/>
      <c r="AH11" s="724"/>
      <c r="AI11" s="724"/>
      <c r="AJ11" s="724"/>
      <c r="AK11" s="724"/>
      <c r="AL11" s="666" t="s">
        <v>136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2605131</v>
      </c>
      <c r="BH11" s="664"/>
      <c r="BI11" s="664"/>
      <c r="BJ11" s="664"/>
      <c r="BK11" s="664"/>
      <c r="BL11" s="664"/>
      <c r="BM11" s="664"/>
      <c r="BN11" s="665"/>
      <c r="BO11" s="723">
        <v>3.8</v>
      </c>
      <c r="BP11" s="723"/>
      <c r="BQ11" s="723"/>
      <c r="BR11" s="723"/>
      <c r="BS11" s="669">
        <v>486179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324379</v>
      </c>
      <c r="CS11" s="664"/>
      <c r="CT11" s="664"/>
      <c r="CU11" s="664"/>
      <c r="CV11" s="664"/>
      <c r="CW11" s="664"/>
      <c r="CX11" s="664"/>
      <c r="CY11" s="665"/>
      <c r="CZ11" s="723">
        <v>0.2</v>
      </c>
      <c r="DA11" s="723"/>
      <c r="DB11" s="723"/>
      <c r="DC11" s="723"/>
      <c r="DD11" s="669">
        <v>18489</v>
      </c>
      <c r="DE11" s="664"/>
      <c r="DF11" s="664"/>
      <c r="DG11" s="664"/>
      <c r="DH11" s="664"/>
      <c r="DI11" s="664"/>
      <c r="DJ11" s="664"/>
      <c r="DK11" s="664"/>
      <c r="DL11" s="664"/>
      <c r="DM11" s="664"/>
      <c r="DN11" s="664"/>
      <c r="DO11" s="664"/>
      <c r="DP11" s="665"/>
      <c r="DQ11" s="669">
        <v>211371</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8098741</v>
      </c>
      <c r="S12" s="664"/>
      <c r="T12" s="664"/>
      <c r="U12" s="664"/>
      <c r="V12" s="664"/>
      <c r="W12" s="664"/>
      <c r="X12" s="664"/>
      <c r="Y12" s="665"/>
      <c r="Z12" s="723">
        <v>5.3</v>
      </c>
      <c r="AA12" s="723"/>
      <c r="AB12" s="723"/>
      <c r="AC12" s="723"/>
      <c r="AD12" s="724">
        <v>8098741</v>
      </c>
      <c r="AE12" s="724"/>
      <c r="AF12" s="724"/>
      <c r="AG12" s="724"/>
      <c r="AH12" s="724"/>
      <c r="AI12" s="724"/>
      <c r="AJ12" s="724"/>
      <c r="AK12" s="724"/>
      <c r="AL12" s="666">
        <v>9.9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24252234</v>
      </c>
      <c r="BH12" s="664"/>
      <c r="BI12" s="664"/>
      <c r="BJ12" s="664"/>
      <c r="BK12" s="664"/>
      <c r="BL12" s="664"/>
      <c r="BM12" s="664"/>
      <c r="BN12" s="665"/>
      <c r="BO12" s="723">
        <v>35.1</v>
      </c>
      <c r="BP12" s="723"/>
      <c r="BQ12" s="723"/>
      <c r="BR12" s="723"/>
      <c r="BS12" s="669" t="s">
        <v>136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845111</v>
      </c>
      <c r="CS12" s="664"/>
      <c r="CT12" s="664"/>
      <c r="CU12" s="664"/>
      <c r="CV12" s="664"/>
      <c r="CW12" s="664"/>
      <c r="CX12" s="664"/>
      <c r="CY12" s="665"/>
      <c r="CZ12" s="723">
        <v>0.6</v>
      </c>
      <c r="DA12" s="723"/>
      <c r="DB12" s="723"/>
      <c r="DC12" s="723"/>
      <c r="DD12" s="669">
        <v>31775</v>
      </c>
      <c r="DE12" s="664"/>
      <c r="DF12" s="664"/>
      <c r="DG12" s="664"/>
      <c r="DH12" s="664"/>
      <c r="DI12" s="664"/>
      <c r="DJ12" s="664"/>
      <c r="DK12" s="664"/>
      <c r="DL12" s="664"/>
      <c r="DM12" s="664"/>
      <c r="DN12" s="664"/>
      <c r="DO12" s="664"/>
      <c r="DP12" s="665"/>
      <c r="DQ12" s="669">
        <v>822772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4661</v>
      </c>
      <c r="S13" s="664"/>
      <c r="T13" s="664"/>
      <c r="U13" s="664"/>
      <c r="V13" s="664"/>
      <c r="W13" s="664"/>
      <c r="X13" s="664"/>
      <c r="Y13" s="665"/>
      <c r="Z13" s="723">
        <v>0</v>
      </c>
      <c r="AA13" s="723"/>
      <c r="AB13" s="723"/>
      <c r="AC13" s="723"/>
      <c r="AD13" s="724">
        <v>4661</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24171709</v>
      </c>
      <c r="BH13" s="664"/>
      <c r="BI13" s="664"/>
      <c r="BJ13" s="664"/>
      <c r="BK13" s="664"/>
      <c r="BL13" s="664"/>
      <c r="BM13" s="664"/>
      <c r="BN13" s="665"/>
      <c r="BO13" s="723">
        <v>35</v>
      </c>
      <c r="BP13" s="723"/>
      <c r="BQ13" s="723"/>
      <c r="BR13" s="723"/>
      <c r="BS13" s="669" t="s">
        <v>127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13226201</v>
      </c>
      <c r="CS13" s="664"/>
      <c r="CT13" s="664"/>
      <c r="CU13" s="664"/>
      <c r="CV13" s="664"/>
      <c r="CW13" s="664"/>
      <c r="CX13" s="664"/>
      <c r="CY13" s="665"/>
      <c r="CZ13" s="723">
        <v>9.1</v>
      </c>
      <c r="DA13" s="723"/>
      <c r="DB13" s="723"/>
      <c r="DC13" s="723"/>
      <c r="DD13" s="669">
        <v>5106207</v>
      </c>
      <c r="DE13" s="664"/>
      <c r="DF13" s="664"/>
      <c r="DG13" s="664"/>
      <c r="DH13" s="664"/>
      <c r="DI13" s="664"/>
      <c r="DJ13" s="664"/>
      <c r="DK13" s="664"/>
      <c r="DL13" s="664"/>
      <c r="DM13" s="664"/>
      <c r="DN13" s="664"/>
      <c r="DO13" s="664"/>
      <c r="DP13" s="665"/>
      <c r="DQ13" s="669">
        <v>8903329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256</v>
      </c>
      <c r="S14" s="664"/>
      <c r="T14" s="664"/>
      <c r="U14" s="664"/>
      <c r="V14" s="664"/>
      <c r="W14" s="664"/>
      <c r="X14" s="664"/>
      <c r="Y14" s="665"/>
      <c r="Z14" s="723" t="s">
        <v>136</v>
      </c>
      <c r="AA14" s="723"/>
      <c r="AB14" s="723"/>
      <c r="AC14" s="723"/>
      <c r="AD14" s="724" t="s">
        <v>256</v>
      </c>
      <c r="AE14" s="724"/>
      <c r="AF14" s="724"/>
      <c r="AG14" s="724"/>
      <c r="AH14" s="724"/>
      <c r="AI14" s="724"/>
      <c r="AJ14" s="724"/>
      <c r="AK14" s="724"/>
      <c r="AL14" s="666" t="s">
        <v>127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453445</v>
      </c>
      <c r="BH14" s="664"/>
      <c r="BI14" s="664"/>
      <c r="BJ14" s="664"/>
      <c r="BK14" s="664"/>
      <c r="BL14" s="664"/>
      <c r="BM14" s="664"/>
      <c r="BN14" s="665"/>
      <c r="BO14" s="723">
        <v>0.7</v>
      </c>
      <c r="BP14" s="723"/>
      <c r="BQ14" s="723"/>
      <c r="BR14" s="723"/>
      <c r="BS14" s="669" t="s">
        <v>238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6503616</v>
      </c>
      <c r="CS14" s="664"/>
      <c r="CT14" s="664"/>
      <c r="CU14" s="664"/>
      <c r="CV14" s="664"/>
      <c r="CW14" s="664"/>
      <c r="CX14" s="664"/>
      <c r="CY14" s="665"/>
      <c r="CZ14" s="723">
        <v>4.5</v>
      </c>
      <c r="DA14" s="723"/>
      <c r="DB14" s="723"/>
      <c r="DC14" s="723"/>
      <c r="DD14" s="669">
        <v>1326310</v>
      </c>
      <c r="DE14" s="664"/>
      <c r="DF14" s="664"/>
      <c r="DG14" s="664"/>
      <c r="DH14" s="664"/>
      <c r="DI14" s="664"/>
      <c r="DJ14" s="664"/>
      <c r="DK14" s="664"/>
      <c r="DL14" s="664"/>
      <c r="DM14" s="664"/>
      <c r="DN14" s="664"/>
      <c r="DO14" s="664"/>
      <c r="DP14" s="665"/>
      <c r="DQ14" s="669">
        <v>5426240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290533</v>
      </c>
      <c r="S15" s="664"/>
      <c r="T15" s="664"/>
      <c r="U15" s="664"/>
      <c r="V15" s="664"/>
      <c r="W15" s="664"/>
      <c r="X15" s="664"/>
      <c r="Y15" s="665"/>
      <c r="Z15" s="723">
        <v>0.2</v>
      </c>
      <c r="AA15" s="723"/>
      <c r="AB15" s="723"/>
      <c r="AC15" s="723"/>
      <c r="AD15" s="724">
        <v>290533</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2735030</v>
      </c>
      <c r="BH15" s="664"/>
      <c r="BI15" s="664"/>
      <c r="BJ15" s="664"/>
      <c r="BK15" s="664"/>
      <c r="BL15" s="664"/>
      <c r="BM15" s="664"/>
      <c r="BN15" s="665"/>
      <c r="BO15" s="723">
        <v>4</v>
      </c>
      <c r="BP15" s="723"/>
      <c r="BQ15" s="723"/>
      <c r="BR15" s="723"/>
      <c r="BS15" s="669" t="s">
        <v>256</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14177138</v>
      </c>
      <c r="CS15" s="664"/>
      <c r="CT15" s="664"/>
      <c r="CU15" s="664"/>
      <c r="CV15" s="664"/>
      <c r="CW15" s="664"/>
      <c r="CX15" s="664"/>
      <c r="CY15" s="665"/>
      <c r="CZ15" s="723">
        <v>9.6999999999999993</v>
      </c>
      <c r="DA15" s="723"/>
      <c r="DB15" s="723"/>
      <c r="DC15" s="723"/>
      <c r="DD15" s="669">
        <v>1651488</v>
      </c>
      <c r="DE15" s="664"/>
      <c r="DF15" s="664"/>
      <c r="DG15" s="664"/>
      <c r="DH15" s="664"/>
      <c r="DI15" s="664"/>
      <c r="DJ15" s="664"/>
      <c r="DK15" s="664"/>
      <c r="DL15" s="664"/>
      <c r="DM15" s="664"/>
      <c r="DN15" s="664"/>
      <c r="DO15" s="664"/>
      <c r="DP15" s="665"/>
      <c r="DQ15" s="669">
        <v>12366090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136</v>
      </c>
      <c r="AA16" s="723"/>
      <c r="AB16" s="723"/>
      <c r="AC16" s="723"/>
      <c r="AD16" s="724" t="s">
        <v>136</v>
      </c>
      <c r="AE16" s="724"/>
      <c r="AF16" s="724"/>
      <c r="AG16" s="724"/>
      <c r="AH16" s="724"/>
      <c r="AI16" s="724"/>
      <c r="AJ16" s="724"/>
      <c r="AK16" s="724"/>
      <c r="AL16" s="666" t="s">
        <v>127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256</v>
      </c>
      <c r="BH16" s="664"/>
      <c r="BI16" s="664"/>
      <c r="BJ16" s="664"/>
      <c r="BK16" s="664"/>
      <c r="BL16" s="664"/>
      <c r="BM16" s="664"/>
      <c r="BN16" s="665"/>
      <c r="BO16" s="723" t="s">
        <v>256</v>
      </c>
      <c r="BP16" s="723"/>
      <c r="BQ16" s="723"/>
      <c r="BR16" s="723"/>
      <c r="BS16" s="669" t="s">
        <v>136</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136</v>
      </c>
      <c r="DA16" s="723"/>
      <c r="DB16" s="723"/>
      <c r="DC16" s="723"/>
      <c r="DD16" s="669" t="s">
        <v>127</v>
      </c>
      <c r="DE16" s="664"/>
      <c r="DF16" s="664"/>
      <c r="DG16" s="664"/>
      <c r="DH16" s="664"/>
      <c r="DI16" s="664"/>
      <c r="DJ16" s="664"/>
      <c r="DK16" s="664"/>
      <c r="DL16" s="664"/>
      <c r="DM16" s="664"/>
      <c r="DN16" s="664"/>
      <c r="DO16" s="664"/>
      <c r="DP16" s="665"/>
      <c r="DQ16" s="669" t="s">
        <v>136</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388982</v>
      </c>
      <c r="S17" s="664"/>
      <c r="T17" s="664"/>
      <c r="U17" s="664"/>
      <c r="V17" s="664"/>
      <c r="W17" s="664"/>
      <c r="X17" s="664"/>
      <c r="Y17" s="665"/>
      <c r="Z17" s="723">
        <v>0.3</v>
      </c>
      <c r="AA17" s="723"/>
      <c r="AB17" s="723"/>
      <c r="AC17" s="723"/>
      <c r="AD17" s="724">
        <v>388982</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9119524</v>
      </c>
      <c r="CS17" s="664"/>
      <c r="CT17" s="664"/>
      <c r="CU17" s="664"/>
      <c r="CV17" s="664"/>
      <c r="CW17" s="664"/>
      <c r="CX17" s="664"/>
      <c r="CY17" s="665"/>
      <c r="CZ17" s="723">
        <v>6.3</v>
      </c>
      <c r="DA17" s="723"/>
      <c r="DB17" s="723"/>
      <c r="DC17" s="723"/>
      <c r="DD17" s="669" t="s">
        <v>127</v>
      </c>
      <c r="DE17" s="664"/>
      <c r="DF17" s="664"/>
      <c r="DG17" s="664"/>
      <c r="DH17" s="664"/>
      <c r="DI17" s="664"/>
      <c r="DJ17" s="664"/>
      <c r="DK17" s="664"/>
      <c r="DL17" s="664"/>
      <c r="DM17" s="664"/>
      <c r="DN17" s="664"/>
      <c r="DO17" s="664"/>
      <c r="DP17" s="665"/>
      <c r="DQ17" s="669">
        <v>9074837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6717697</v>
      </c>
      <c r="S18" s="664"/>
      <c r="T18" s="664"/>
      <c r="U18" s="664"/>
      <c r="V18" s="664"/>
      <c r="W18" s="664"/>
      <c r="X18" s="664"/>
      <c r="Y18" s="665"/>
      <c r="Z18" s="723">
        <v>4.4000000000000004</v>
      </c>
      <c r="AA18" s="723"/>
      <c r="AB18" s="723"/>
      <c r="AC18" s="723"/>
      <c r="AD18" s="724">
        <v>6221594</v>
      </c>
      <c r="AE18" s="724"/>
      <c r="AF18" s="724"/>
      <c r="AG18" s="724"/>
      <c r="AH18" s="724"/>
      <c r="AI18" s="724"/>
      <c r="AJ18" s="724"/>
      <c r="AK18" s="724"/>
      <c r="AL18" s="666">
        <v>7.6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256</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6221594</v>
      </c>
      <c r="S19" s="664"/>
      <c r="T19" s="664"/>
      <c r="U19" s="664"/>
      <c r="V19" s="664"/>
      <c r="W19" s="664"/>
      <c r="X19" s="664"/>
      <c r="Y19" s="665"/>
      <c r="Z19" s="723">
        <v>4.0999999999999996</v>
      </c>
      <c r="AA19" s="723"/>
      <c r="AB19" s="723"/>
      <c r="AC19" s="723"/>
      <c r="AD19" s="724">
        <v>6221594</v>
      </c>
      <c r="AE19" s="724"/>
      <c r="AF19" s="724"/>
      <c r="AG19" s="724"/>
      <c r="AH19" s="724"/>
      <c r="AI19" s="724"/>
      <c r="AJ19" s="724"/>
      <c r="AK19" s="724"/>
      <c r="AL19" s="666">
        <v>7.6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5175255</v>
      </c>
      <c r="BH19" s="664"/>
      <c r="BI19" s="664"/>
      <c r="BJ19" s="664"/>
      <c r="BK19" s="664"/>
      <c r="BL19" s="664"/>
      <c r="BM19" s="664"/>
      <c r="BN19" s="665"/>
      <c r="BO19" s="723">
        <v>7.5</v>
      </c>
      <c r="BP19" s="723"/>
      <c r="BQ19" s="723"/>
      <c r="BR19" s="723"/>
      <c r="BS19" s="669" t="s">
        <v>127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136</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479118</v>
      </c>
      <c r="S20" s="664"/>
      <c r="T20" s="664"/>
      <c r="U20" s="664"/>
      <c r="V20" s="664"/>
      <c r="W20" s="664"/>
      <c r="X20" s="664"/>
      <c r="Y20" s="665"/>
      <c r="Z20" s="723">
        <v>0.3</v>
      </c>
      <c r="AA20" s="723"/>
      <c r="AB20" s="723"/>
      <c r="AC20" s="723"/>
      <c r="AD20" s="724" t="s">
        <v>127</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5175255</v>
      </c>
      <c r="BH20" s="664"/>
      <c r="BI20" s="664"/>
      <c r="BJ20" s="664"/>
      <c r="BK20" s="664"/>
      <c r="BL20" s="664"/>
      <c r="BM20" s="664"/>
      <c r="BN20" s="665"/>
      <c r="BO20" s="723">
        <v>7.5</v>
      </c>
      <c r="BP20" s="723"/>
      <c r="BQ20" s="723"/>
      <c r="BR20" s="723"/>
      <c r="BS20" s="669" t="s">
        <v>127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145800104</v>
      </c>
      <c r="CS20" s="664"/>
      <c r="CT20" s="664"/>
      <c r="CU20" s="664"/>
      <c r="CV20" s="664"/>
      <c r="CW20" s="664"/>
      <c r="CX20" s="664"/>
      <c r="CY20" s="665"/>
      <c r="CZ20" s="723">
        <v>100</v>
      </c>
      <c r="DA20" s="723"/>
      <c r="DB20" s="723"/>
      <c r="DC20" s="723"/>
      <c r="DD20" s="669">
        <v>11491299</v>
      </c>
      <c r="DE20" s="664"/>
      <c r="DF20" s="664"/>
      <c r="DG20" s="664"/>
      <c r="DH20" s="664"/>
      <c r="DI20" s="664"/>
      <c r="DJ20" s="664"/>
      <c r="DK20" s="664"/>
      <c r="DL20" s="664"/>
      <c r="DM20" s="664"/>
      <c r="DN20" s="664"/>
      <c r="DO20" s="664"/>
      <c r="DP20" s="665"/>
      <c r="DQ20" s="669">
        <v>94745871</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16985</v>
      </c>
      <c r="S21" s="664"/>
      <c r="T21" s="664"/>
      <c r="U21" s="664"/>
      <c r="V21" s="664"/>
      <c r="W21" s="664"/>
      <c r="X21" s="664"/>
      <c r="Y21" s="665"/>
      <c r="Z21" s="723">
        <v>0</v>
      </c>
      <c r="AA21" s="723"/>
      <c r="AB21" s="723"/>
      <c r="AC21" s="723"/>
      <c r="AD21" s="724" t="s">
        <v>136</v>
      </c>
      <c r="AE21" s="724"/>
      <c r="AF21" s="724"/>
      <c r="AG21" s="724"/>
      <c r="AH21" s="724"/>
      <c r="AI21" s="724"/>
      <c r="AJ21" s="724"/>
      <c r="AK21" s="724"/>
      <c r="AL21" s="666" t="s">
        <v>127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86184095</v>
      </c>
      <c r="S22" s="664"/>
      <c r="T22" s="664"/>
      <c r="U22" s="664"/>
      <c r="V22" s="664"/>
      <c r="W22" s="664"/>
      <c r="X22" s="664"/>
      <c r="Y22" s="665"/>
      <c r="Z22" s="723">
        <v>56.8</v>
      </c>
      <c r="AA22" s="723"/>
      <c r="AB22" s="723"/>
      <c r="AC22" s="723"/>
      <c r="AD22" s="724">
        <v>81531889</v>
      </c>
      <c r="AE22" s="724"/>
      <c r="AF22" s="724"/>
      <c r="AG22" s="724"/>
      <c r="AH22" s="724"/>
      <c r="AI22" s="724"/>
      <c r="AJ22" s="724"/>
      <c r="AK22" s="724"/>
      <c r="AL22" s="666">
        <v>99.3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v>1019152</v>
      </c>
      <c r="BH22" s="664"/>
      <c r="BI22" s="664"/>
      <c r="BJ22" s="664"/>
      <c r="BK22" s="664"/>
      <c r="BL22" s="664"/>
      <c r="BM22" s="664"/>
      <c r="BN22" s="665"/>
      <c r="BO22" s="723">
        <v>1.5</v>
      </c>
      <c r="BP22" s="723"/>
      <c r="BQ22" s="723"/>
      <c r="BR22" s="723"/>
      <c r="BS22" s="669" t="s">
        <v>136</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48606</v>
      </c>
      <c r="S23" s="664"/>
      <c r="T23" s="664"/>
      <c r="U23" s="664"/>
      <c r="V23" s="664"/>
      <c r="W23" s="664"/>
      <c r="X23" s="664"/>
      <c r="Y23" s="665"/>
      <c r="Z23" s="723">
        <v>0</v>
      </c>
      <c r="AA23" s="723"/>
      <c r="AB23" s="723"/>
      <c r="AC23" s="723"/>
      <c r="AD23" s="724">
        <v>48606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4156103</v>
      </c>
      <c r="BH23" s="664"/>
      <c r="BI23" s="664"/>
      <c r="BJ23" s="664"/>
      <c r="BK23" s="664"/>
      <c r="BL23" s="664"/>
      <c r="BM23" s="664"/>
      <c r="BN23" s="665"/>
      <c r="BO23" s="723">
        <v>6</v>
      </c>
      <c r="BP23" s="723"/>
      <c r="BQ23" s="723"/>
      <c r="BR23" s="723"/>
      <c r="BS23" s="669" t="s">
        <v>256</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1486223</v>
      </c>
      <c r="S24" s="664"/>
      <c r="T24" s="664"/>
      <c r="U24" s="664"/>
      <c r="V24" s="664"/>
      <c r="W24" s="664"/>
      <c r="X24" s="664"/>
      <c r="Y24" s="665"/>
      <c r="Z24" s="723">
        <v>1</v>
      </c>
      <c r="AA24" s="723"/>
      <c r="AB24" s="723"/>
      <c r="AC24" s="723"/>
      <c r="AD24" s="724" t="s">
        <v>136</v>
      </c>
      <c r="AE24" s="724"/>
      <c r="AF24" s="724"/>
      <c r="AG24" s="724"/>
      <c r="AH24" s="724"/>
      <c r="AI24" s="724"/>
      <c r="AJ24" s="724"/>
      <c r="AK24" s="724"/>
      <c r="AL24" s="666" t="s">
        <v>127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127</v>
      </c>
      <c r="BP24" s="723"/>
      <c r="BQ24" s="723"/>
      <c r="BR24" s="723"/>
      <c r="BS24" s="669" t="s">
        <v>256</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82728359</v>
      </c>
      <c r="CS24" s="727"/>
      <c r="CT24" s="727"/>
      <c r="CU24" s="727"/>
      <c r="CV24" s="727"/>
      <c r="CW24" s="727"/>
      <c r="CX24" s="727"/>
      <c r="CY24" s="773"/>
      <c r="CZ24" s="774">
        <v>56.7</v>
      </c>
      <c r="DA24" s="743"/>
      <c r="DB24" s="743"/>
      <c r="DC24" s="777"/>
      <c r="DD24" s="772">
        <v>46856967</v>
      </c>
      <c r="DE24" s="727"/>
      <c r="DF24" s="727"/>
      <c r="DG24" s="727"/>
      <c r="DH24" s="727"/>
      <c r="DI24" s="727"/>
      <c r="DJ24" s="727"/>
      <c r="DK24" s="773"/>
      <c r="DL24" s="772">
        <v>46519326</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2745229</v>
      </c>
      <c r="S25" s="664"/>
      <c r="T25" s="664"/>
      <c r="U25" s="664"/>
      <c r="V25" s="664"/>
      <c r="W25" s="664"/>
      <c r="X25" s="664"/>
      <c r="Y25" s="665"/>
      <c r="Z25" s="723">
        <v>1.8</v>
      </c>
      <c r="AA25" s="723"/>
      <c r="AB25" s="723"/>
      <c r="AC25" s="723"/>
      <c r="AD25" s="724">
        <v>529720</v>
      </c>
      <c r="AE25" s="724"/>
      <c r="AF25" s="724"/>
      <c r="AG25" s="724"/>
      <c r="AH25" s="724"/>
      <c r="AI25" s="724"/>
      <c r="AJ25" s="724"/>
      <c r="AK25" s="724"/>
      <c r="AL25" s="666">
        <v>0.6</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25338139</v>
      </c>
      <c r="CS25" s="662"/>
      <c r="CT25" s="662"/>
      <c r="CU25" s="662"/>
      <c r="CV25" s="662"/>
      <c r="CW25" s="662"/>
      <c r="CX25" s="662"/>
      <c r="CY25" s="663"/>
      <c r="CZ25" s="666">
        <v>17.399999999999999</v>
      </c>
      <c r="DA25" s="695"/>
      <c r="DB25" s="695"/>
      <c r="DC25" s="696"/>
      <c r="DD25" s="669">
        <v>23444337</v>
      </c>
      <c r="DE25" s="662"/>
      <c r="DF25" s="662"/>
      <c r="DG25" s="662"/>
      <c r="DH25" s="662"/>
      <c r="DI25" s="662"/>
      <c r="DJ25" s="662"/>
      <c r="DK25" s="663"/>
      <c r="DL25" s="669">
        <v>23111515</v>
      </c>
      <c r="DM25" s="662"/>
      <c r="DN25" s="662"/>
      <c r="DO25" s="662"/>
      <c r="DP25" s="662"/>
      <c r="DQ25" s="662"/>
      <c r="DR25" s="662"/>
      <c r="DS25" s="662"/>
      <c r="DT25" s="662"/>
      <c r="DU25" s="662"/>
      <c r="DV25" s="663"/>
      <c r="DW25" s="666">
        <v>26.3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1003338</v>
      </c>
      <c r="S26" s="664"/>
      <c r="T26" s="664"/>
      <c r="U26" s="664"/>
      <c r="V26" s="664"/>
      <c r="W26" s="664"/>
      <c r="X26" s="664"/>
      <c r="Y26" s="665"/>
      <c r="Z26" s="723">
        <v>0.7</v>
      </c>
      <c r="AA26" s="723"/>
      <c r="AB26" s="723"/>
      <c r="AC26" s="723"/>
      <c r="AD26" s="724" t="s">
        <v>127</v>
      </c>
      <c r="AE26" s="724"/>
      <c r="AF26" s="724"/>
      <c r="AG26" s="724"/>
      <c r="AH26" s="724"/>
      <c r="AI26" s="724"/>
      <c r="AJ26" s="724"/>
      <c r="AK26" s="724"/>
      <c r="AL26" s="666" t="s">
        <v>256</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256</v>
      </c>
      <c r="BH26" s="664"/>
      <c r="BI26" s="664"/>
      <c r="BJ26" s="664"/>
      <c r="BK26" s="664"/>
      <c r="BL26" s="664"/>
      <c r="BM26" s="664"/>
      <c r="BN26" s="665"/>
      <c r="BO26" s="723" t="s">
        <v>136</v>
      </c>
      <c r="BP26" s="723"/>
      <c r="BQ26" s="723"/>
      <c r="BR26" s="723"/>
      <c r="BS26" s="669" t="s">
        <v>127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18944644</v>
      </c>
      <c r="CS26" s="664"/>
      <c r="CT26" s="664"/>
      <c r="CU26" s="664"/>
      <c r="CV26" s="664"/>
      <c r="CW26" s="664"/>
      <c r="CX26" s="664"/>
      <c r="CY26" s="665"/>
      <c r="CZ26" s="666">
        <v>13</v>
      </c>
      <c r="DA26" s="695"/>
      <c r="DB26" s="695"/>
      <c r="DC26" s="696"/>
      <c r="DD26" s="669">
        <v>17073604</v>
      </c>
      <c r="DE26" s="664"/>
      <c r="DF26" s="664"/>
      <c r="DG26" s="664"/>
      <c r="DH26" s="664"/>
      <c r="DI26" s="664"/>
      <c r="DJ26" s="664"/>
      <c r="DK26" s="665"/>
      <c r="DL26" s="669" t="s">
        <v>256</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29831447</v>
      </c>
      <c r="S27" s="664"/>
      <c r="T27" s="664"/>
      <c r="U27" s="664"/>
      <c r="V27" s="664"/>
      <c r="W27" s="664"/>
      <c r="X27" s="664"/>
      <c r="Y27" s="665"/>
      <c r="Z27" s="723">
        <v>19.7</v>
      </c>
      <c r="AA27" s="723"/>
      <c r="AB27" s="723"/>
      <c r="AC27" s="723"/>
      <c r="AD27" s="724" t="s">
        <v>238</v>
      </c>
      <c r="AE27" s="724"/>
      <c r="AF27" s="724"/>
      <c r="AG27" s="724"/>
      <c r="AH27" s="724"/>
      <c r="AI27" s="724"/>
      <c r="AJ27" s="724"/>
      <c r="AK27" s="724"/>
      <c r="AL27" s="666" t="s">
        <v>136</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69069424</v>
      </c>
      <c r="BH27" s="664"/>
      <c r="BI27" s="664"/>
      <c r="BJ27" s="664"/>
      <c r="BK27" s="664"/>
      <c r="BL27" s="664"/>
      <c r="BM27" s="664"/>
      <c r="BN27" s="665"/>
      <c r="BO27" s="723">
        <v>100</v>
      </c>
      <c r="BP27" s="723"/>
      <c r="BQ27" s="723"/>
      <c r="BR27" s="723"/>
      <c r="BS27" s="669">
        <v>486179</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48270696</v>
      </c>
      <c r="CS27" s="662"/>
      <c r="CT27" s="662"/>
      <c r="CU27" s="662"/>
      <c r="CV27" s="662"/>
      <c r="CW27" s="662"/>
      <c r="CX27" s="662"/>
      <c r="CY27" s="663"/>
      <c r="CZ27" s="666">
        <v>33.1</v>
      </c>
      <c r="DA27" s="695"/>
      <c r="DB27" s="695"/>
      <c r="DC27" s="696"/>
      <c r="DD27" s="669">
        <v>14337793</v>
      </c>
      <c r="DE27" s="662"/>
      <c r="DF27" s="662"/>
      <c r="DG27" s="662"/>
      <c r="DH27" s="662"/>
      <c r="DI27" s="662"/>
      <c r="DJ27" s="662"/>
      <c r="DK27" s="663"/>
      <c r="DL27" s="669">
        <v>14334749</v>
      </c>
      <c r="DM27" s="662"/>
      <c r="DN27" s="662"/>
      <c r="DO27" s="662"/>
      <c r="DP27" s="662"/>
      <c r="DQ27" s="662"/>
      <c r="DR27" s="662"/>
      <c r="DS27" s="662"/>
      <c r="DT27" s="662"/>
      <c r="DU27" s="662"/>
      <c r="DV27" s="663"/>
      <c r="DW27" s="666">
        <v>16.3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136</v>
      </c>
      <c r="AA28" s="723"/>
      <c r="AB28" s="723"/>
      <c r="AC28" s="723"/>
      <c r="AD28" s="724" t="s">
        <v>256</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9119524</v>
      </c>
      <c r="CS28" s="664"/>
      <c r="CT28" s="664"/>
      <c r="CU28" s="664"/>
      <c r="CV28" s="664"/>
      <c r="CW28" s="664"/>
      <c r="CX28" s="664"/>
      <c r="CY28" s="665"/>
      <c r="CZ28" s="666">
        <v>6.3</v>
      </c>
      <c r="DA28" s="695"/>
      <c r="DB28" s="695"/>
      <c r="DC28" s="696"/>
      <c r="DD28" s="669">
        <v>9074837</v>
      </c>
      <c r="DE28" s="664"/>
      <c r="DF28" s="664"/>
      <c r="DG28" s="664"/>
      <c r="DH28" s="664"/>
      <c r="DI28" s="664"/>
      <c r="DJ28" s="664"/>
      <c r="DK28" s="665"/>
      <c r="DL28" s="669">
        <v>9073062</v>
      </c>
      <c r="DM28" s="664"/>
      <c r="DN28" s="664"/>
      <c r="DO28" s="664"/>
      <c r="DP28" s="664"/>
      <c r="DQ28" s="664"/>
      <c r="DR28" s="664"/>
      <c r="DS28" s="664"/>
      <c r="DT28" s="664"/>
      <c r="DU28" s="664"/>
      <c r="DV28" s="665"/>
      <c r="DW28" s="666">
        <v>10.3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9402278</v>
      </c>
      <c r="S29" s="664"/>
      <c r="T29" s="664"/>
      <c r="U29" s="664"/>
      <c r="V29" s="664"/>
      <c r="W29" s="664"/>
      <c r="X29" s="664"/>
      <c r="Y29" s="665"/>
      <c r="Z29" s="723">
        <v>6.2</v>
      </c>
      <c r="AA29" s="723"/>
      <c r="AB29" s="723"/>
      <c r="AC29" s="723"/>
      <c r="AD29" s="724" t="s">
        <v>127</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9119524</v>
      </c>
      <c r="CS29" s="662"/>
      <c r="CT29" s="662"/>
      <c r="CU29" s="662"/>
      <c r="CV29" s="662"/>
      <c r="CW29" s="662"/>
      <c r="CX29" s="662"/>
      <c r="CY29" s="663"/>
      <c r="CZ29" s="666">
        <v>6.3</v>
      </c>
      <c r="DA29" s="695"/>
      <c r="DB29" s="695"/>
      <c r="DC29" s="696"/>
      <c r="DD29" s="669">
        <v>9074837</v>
      </c>
      <c r="DE29" s="662"/>
      <c r="DF29" s="662"/>
      <c r="DG29" s="662"/>
      <c r="DH29" s="662"/>
      <c r="DI29" s="662"/>
      <c r="DJ29" s="662"/>
      <c r="DK29" s="663"/>
      <c r="DL29" s="669">
        <v>9073062</v>
      </c>
      <c r="DM29" s="662"/>
      <c r="DN29" s="662"/>
      <c r="DO29" s="662"/>
      <c r="DP29" s="662"/>
      <c r="DQ29" s="662"/>
      <c r="DR29" s="662"/>
      <c r="DS29" s="662"/>
      <c r="DT29" s="662"/>
      <c r="DU29" s="662"/>
      <c r="DV29" s="663"/>
      <c r="DW29" s="666">
        <v>10.3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174920</v>
      </c>
      <c r="S30" s="664"/>
      <c r="T30" s="664"/>
      <c r="U30" s="664"/>
      <c r="V30" s="664"/>
      <c r="W30" s="664"/>
      <c r="X30" s="664"/>
      <c r="Y30" s="665"/>
      <c r="Z30" s="723">
        <v>0.1</v>
      </c>
      <c r="AA30" s="723"/>
      <c r="AB30" s="723"/>
      <c r="AC30" s="723"/>
      <c r="AD30" s="724" t="s">
        <v>136</v>
      </c>
      <c r="AE30" s="724"/>
      <c r="AF30" s="724"/>
      <c r="AG30" s="724"/>
      <c r="AH30" s="724"/>
      <c r="AI30" s="724"/>
      <c r="AJ30" s="724"/>
      <c r="AK30" s="724"/>
      <c r="AL30" s="666" t="s">
        <v>136</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v>
      </c>
      <c r="BH30" s="742"/>
      <c r="BI30" s="742"/>
      <c r="BJ30" s="742"/>
      <c r="BK30" s="742"/>
      <c r="BL30" s="742"/>
      <c r="BM30" s="743">
        <v>97.4</v>
      </c>
      <c r="BN30" s="742"/>
      <c r="BO30" s="742"/>
      <c r="BP30" s="742"/>
      <c r="BQ30" s="744"/>
      <c r="BR30" s="741">
        <v>99</v>
      </c>
      <c r="BS30" s="742"/>
      <c r="BT30" s="742"/>
      <c r="BU30" s="742"/>
      <c r="BV30" s="742"/>
      <c r="BW30" s="742"/>
      <c r="BX30" s="743">
        <v>97.2</v>
      </c>
      <c r="BY30" s="742"/>
      <c r="BZ30" s="742"/>
      <c r="CA30" s="742"/>
      <c r="CB30" s="744"/>
      <c r="CD30" s="747"/>
      <c r="CE30" s="748"/>
      <c r="CF30" s="705" t="s">
        <v>311</v>
      </c>
      <c r="CG30" s="702"/>
      <c r="CH30" s="702"/>
      <c r="CI30" s="702"/>
      <c r="CJ30" s="702"/>
      <c r="CK30" s="702"/>
      <c r="CL30" s="702"/>
      <c r="CM30" s="702"/>
      <c r="CN30" s="702"/>
      <c r="CO30" s="702"/>
      <c r="CP30" s="702"/>
      <c r="CQ30" s="703"/>
      <c r="CR30" s="661">
        <v>8478028</v>
      </c>
      <c r="CS30" s="664"/>
      <c r="CT30" s="664"/>
      <c r="CU30" s="664"/>
      <c r="CV30" s="664"/>
      <c r="CW30" s="664"/>
      <c r="CX30" s="664"/>
      <c r="CY30" s="665"/>
      <c r="CZ30" s="666">
        <v>5.8</v>
      </c>
      <c r="DA30" s="695"/>
      <c r="DB30" s="695"/>
      <c r="DC30" s="696"/>
      <c r="DD30" s="669">
        <v>8433341</v>
      </c>
      <c r="DE30" s="664"/>
      <c r="DF30" s="664"/>
      <c r="DG30" s="664"/>
      <c r="DH30" s="664"/>
      <c r="DI30" s="664"/>
      <c r="DJ30" s="664"/>
      <c r="DK30" s="665"/>
      <c r="DL30" s="669">
        <v>8431566</v>
      </c>
      <c r="DM30" s="664"/>
      <c r="DN30" s="664"/>
      <c r="DO30" s="664"/>
      <c r="DP30" s="664"/>
      <c r="DQ30" s="664"/>
      <c r="DR30" s="664"/>
      <c r="DS30" s="664"/>
      <c r="DT30" s="664"/>
      <c r="DU30" s="664"/>
      <c r="DV30" s="665"/>
      <c r="DW30" s="666">
        <v>9.6</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140485</v>
      </c>
      <c r="S31" s="664"/>
      <c r="T31" s="664"/>
      <c r="U31" s="664"/>
      <c r="V31" s="664"/>
      <c r="W31" s="664"/>
      <c r="X31" s="664"/>
      <c r="Y31" s="665"/>
      <c r="Z31" s="723">
        <v>0.1</v>
      </c>
      <c r="AA31" s="723"/>
      <c r="AB31" s="723"/>
      <c r="AC31" s="723"/>
      <c r="AD31" s="724" t="s">
        <v>238</v>
      </c>
      <c r="AE31" s="724"/>
      <c r="AF31" s="724"/>
      <c r="AG31" s="724"/>
      <c r="AH31" s="724"/>
      <c r="AI31" s="724"/>
      <c r="AJ31" s="724"/>
      <c r="AK31" s="724"/>
      <c r="AL31" s="666" t="s">
        <v>136</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98.7</v>
      </c>
      <c r="BH31" s="662"/>
      <c r="BI31" s="662"/>
      <c r="BJ31" s="662"/>
      <c r="BK31" s="662"/>
      <c r="BL31" s="662"/>
      <c r="BM31" s="667">
        <v>97.2</v>
      </c>
      <c r="BN31" s="740"/>
      <c r="BO31" s="740"/>
      <c r="BP31" s="740"/>
      <c r="BQ31" s="701"/>
      <c r="BR31" s="739">
        <v>98.8</v>
      </c>
      <c r="BS31" s="662"/>
      <c r="BT31" s="662"/>
      <c r="BU31" s="662"/>
      <c r="BV31" s="662"/>
      <c r="BW31" s="662"/>
      <c r="BX31" s="667">
        <v>97</v>
      </c>
      <c r="BY31" s="740"/>
      <c r="BZ31" s="740"/>
      <c r="CA31" s="740"/>
      <c r="CB31" s="701"/>
      <c r="CD31" s="747"/>
      <c r="CE31" s="748"/>
      <c r="CF31" s="705" t="s">
        <v>315</v>
      </c>
      <c r="CG31" s="702"/>
      <c r="CH31" s="702"/>
      <c r="CI31" s="702"/>
      <c r="CJ31" s="702"/>
      <c r="CK31" s="702"/>
      <c r="CL31" s="702"/>
      <c r="CM31" s="702"/>
      <c r="CN31" s="702"/>
      <c r="CO31" s="702"/>
      <c r="CP31" s="702"/>
      <c r="CQ31" s="703"/>
      <c r="CR31" s="661">
        <v>641496</v>
      </c>
      <c r="CS31" s="662"/>
      <c r="CT31" s="662"/>
      <c r="CU31" s="662"/>
      <c r="CV31" s="662"/>
      <c r="CW31" s="662"/>
      <c r="CX31" s="662"/>
      <c r="CY31" s="663"/>
      <c r="CZ31" s="666">
        <v>0.4</v>
      </c>
      <c r="DA31" s="695"/>
      <c r="DB31" s="695"/>
      <c r="DC31" s="696"/>
      <c r="DD31" s="669">
        <v>641496</v>
      </c>
      <c r="DE31" s="662"/>
      <c r="DF31" s="662"/>
      <c r="DG31" s="662"/>
      <c r="DH31" s="662"/>
      <c r="DI31" s="662"/>
      <c r="DJ31" s="662"/>
      <c r="DK31" s="663"/>
      <c r="DL31" s="669">
        <v>641496</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956367</v>
      </c>
      <c r="S32" s="664"/>
      <c r="T32" s="664"/>
      <c r="U32" s="664"/>
      <c r="V32" s="664"/>
      <c r="W32" s="664"/>
      <c r="X32" s="664"/>
      <c r="Y32" s="665"/>
      <c r="Z32" s="723">
        <v>0.6</v>
      </c>
      <c r="AA32" s="723"/>
      <c r="AB32" s="723"/>
      <c r="AC32" s="723"/>
      <c r="AD32" s="724" t="s">
        <v>238</v>
      </c>
      <c r="AE32" s="724"/>
      <c r="AF32" s="724"/>
      <c r="AG32" s="724"/>
      <c r="AH32" s="724"/>
      <c r="AI32" s="724"/>
      <c r="AJ32" s="724"/>
      <c r="AK32" s="724"/>
      <c r="AL32" s="666" t="s">
        <v>238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97.4</v>
      </c>
      <c r="BN32" s="677"/>
      <c r="BO32" s="677"/>
      <c r="BP32" s="677"/>
      <c r="BQ32" s="714"/>
      <c r="BR32" s="738">
        <v>99.3</v>
      </c>
      <c r="BS32" s="677"/>
      <c r="BT32" s="677"/>
      <c r="BU32" s="677"/>
      <c r="BV32" s="677"/>
      <c r="BW32" s="677"/>
      <c r="BX32" s="721">
        <v>97.1</v>
      </c>
      <c r="BY32" s="677"/>
      <c r="BZ32" s="677"/>
      <c r="CA32" s="677"/>
      <c r="CB32" s="714"/>
      <c r="CD32" s="749"/>
      <c r="CE32" s="750"/>
      <c r="CF32" s="705" t="s">
        <v>318</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136</v>
      </c>
      <c r="DA32" s="695"/>
      <c r="DB32" s="695"/>
      <c r="DC32" s="696"/>
      <c r="DD32" s="669" t="s">
        <v>127</v>
      </c>
      <c r="DE32" s="664"/>
      <c r="DF32" s="664"/>
      <c r="DG32" s="664"/>
      <c r="DH32" s="664"/>
      <c r="DI32" s="664"/>
      <c r="DJ32" s="664"/>
      <c r="DK32" s="665"/>
      <c r="DL32" s="669" t="s">
        <v>256</v>
      </c>
      <c r="DM32" s="664"/>
      <c r="DN32" s="664"/>
      <c r="DO32" s="664"/>
      <c r="DP32" s="664"/>
      <c r="DQ32" s="664"/>
      <c r="DR32" s="664"/>
      <c r="DS32" s="664"/>
      <c r="DT32" s="664"/>
      <c r="DU32" s="664"/>
      <c r="DV32" s="665"/>
      <c r="DW32" s="666" t="s">
        <v>136</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6903002</v>
      </c>
      <c r="S33" s="664"/>
      <c r="T33" s="664"/>
      <c r="U33" s="664"/>
      <c r="V33" s="664"/>
      <c r="W33" s="664"/>
      <c r="X33" s="664"/>
      <c r="Y33" s="665"/>
      <c r="Z33" s="723">
        <v>4.5999999999999996</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51580446</v>
      </c>
      <c r="CS33" s="662"/>
      <c r="CT33" s="662"/>
      <c r="CU33" s="662"/>
      <c r="CV33" s="662"/>
      <c r="CW33" s="662"/>
      <c r="CX33" s="662"/>
      <c r="CY33" s="663"/>
      <c r="CZ33" s="666">
        <v>35.4</v>
      </c>
      <c r="DA33" s="695"/>
      <c r="DB33" s="695"/>
      <c r="DC33" s="696"/>
      <c r="DD33" s="669">
        <v>44089970</v>
      </c>
      <c r="DE33" s="662"/>
      <c r="DF33" s="662"/>
      <c r="DG33" s="662"/>
      <c r="DH33" s="662"/>
      <c r="DI33" s="662"/>
      <c r="DJ33" s="662"/>
      <c r="DK33" s="663"/>
      <c r="DL33" s="669">
        <v>35279288</v>
      </c>
      <c r="DM33" s="662"/>
      <c r="DN33" s="662"/>
      <c r="DO33" s="662"/>
      <c r="DP33" s="662"/>
      <c r="DQ33" s="662"/>
      <c r="DR33" s="662"/>
      <c r="DS33" s="662"/>
      <c r="DT33" s="662"/>
      <c r="DU33" s="662"/>
      <c r="DV33" s="663"/>
      <c r="DW33" s="666">
        <v>40.1</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1749066</v>
      </c>
      <c r="S34" s="664"/>
      <c r="T34" s="664"/>
      <c r="U34" s="664"/>
      <c r="V34" s="664"/>
      <c r="W34" s="664"/>
      <c r="X34" s="664"/>
      <c r="Y34" s="665"/>
      <c r="Z34" s="723">
        <v>1.2</v>
      </c>
      <c r="AA34" s="723"/>
      <c r="AB34" s="723"/>
      <c r="AC34" s="723"/>
      <c r="AD34" s="724">
        <v>2832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22520118</v>
      </c>
      <c r="CS34" s="664"/>
      <c r="CT34" s="664"/>
      <c r="CU34" s="664"/>
      <c r="CV34" s="664"/>
      <c r="CW34" s="664"/>
      <c r="CX34" s="664"/>
      <c r="CY34" s="665"/>
      <c r="CZ34" s="666">
        <v>15.4</v>
      </c>
      <c r="DA34" s="695"/>
      <c r="DB34" s="695"/>
      <c r="DC34" s="696"/>
      <c r="DD34" s="669">
        <v>18830040</v>
      </c>
      <c r="DE34" s="664"/>
      <c r="DF34" s="664"/>
      <c r="DG34" s="664"/>
      <c r="DH34" s="664"/>
      <c r="DI34" s="664"/>
      <c r="DJ34" s="664"/>
      <c r="DK34" s="665"/>
      <c r="DL34" s="669">
        <v>16671298</v>
      </c>
      <c r="DM34" s="664"/>
      <c r="DN34" s="664"/>
      <c r="DO34" s="664"/>
      <c r="DP34" s="664"/>
      <c r="DQ34" s="664"/>
      <c r="DR34" s="664"/>
      <c r="DS34" s="664"/>
      <c r="DT34" s="664"/>
      <c r="DU34" s="664"/>
      <c r="DV34" s="665"/>
      <c r="DW34" s="666">
        <v>19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11060100</v>
      </c>
      <c r="S35" s="664"/>
      <c r="T35" s="664"/>
      <c r="U35" s="664"/>
      <c r="V35" s="664"/>
      <c r="W35" s="664"/>
      <c r="X35" s="664"/>
      <c r="Y35" s="665"/>
      <c r="Z35" s="723">
        <v>7.3</v>
      </c>
      <c r="AA35" s="723"/>
      <c r="AB35" s="723"/>
      <c r="AC35" s="723"/>
      <c r="AD35" s="724" t="s">
        <v>136</v>
      </c>
      <c r="AE35" s="724"/>
      <c r="AF35" s="724"/>
      <c r="AG35" s="724"/>
      <c r="AH35" s="724"/>
      <c r="AI35" s="724"/>
      <c r="AJ35" s="724"/>
      <c r="AK35" s="724"/>
      <c r="AL35" s="666" t="s">
        <v>127</v>
      </c>
      <c r="AM35" s="667"/>
      <c r="AN35" s="667"/>
      <c r="AO35" s="725"/>
      <c r="AP35" s="234"/>
      <c r="AQ35" s="729" t="s">
        <v>326</v>
      </c>
      <c r="AR35" s="730"/>
      <c r="AS35" s="730"/>
      <c r="AT35" s="730"/>
      <c r="AU35" s="730"/>
      <c r="AV35" s="730"/>
      <c r="AW35" s="730"/>
      <c r="AX35" s="730"/>
      <c r="AY35" s="731"/>
      <c r="AZ35" s="726">
        <v>19243459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1753881</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2020889</v>
      </c>
      <c r="CS35" s="662"/>
      <c r="CT35" s="662"/>
      <c r="CU35" s="662"/>
      <c r="CV35" s="662"/>
      <c r="CW35" s="662"/>
      <c r="CX35" s="662"/>
      <c r="CY35" s="663"/>
      <c r="CZ35" s="666">
        <v>1.4</v>
      </c>
      <c r="DA35" s="695"/>
      <c r="DB35" s="695"/>
      <c r="DC35" s="696"/>
      <c r="DD35" s="669">
        <v>1928645</v>
      </c>
      <c r="DE35" s="662"/>
      <c r="DF35" s="662"/>
      <c r="DG35" s="662"/>
      <c r="DH35" s="662"/>
      <c r="DI35" s="662"/>
      <c r="DJ35" s="662"/>
      <c r="DK35" s="663"/>
      <c r="DL35" s="669">
        <v>1928645</v>
      </c>
      <c r="DM35" s="662"/>
      <c r="DN35" s="662"/>
      <c r="DO35" s="662"/>
      <c r="DP35" s="662"/>
      <c r="DQ35" s="662"/>
      <c r="DR35" s="662"/>
      <c r="DS35" s="662"/>
      <c r="DT35" s="662"/>
      <c r="DU35" s="662"/>
      <c r="DV35" s="663"/>
      <c r="DW35" s="666">
        <v>2.2000000000000002</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238</v>
      </c>
      <c r="AA36" s="723"/>
      <c r="AB36" s="723"/>
      <c r="AC36" s="723"/>
      <c r="AD36" s="724" t="s">
        <v>127</v>
      </c>
      <c r="AE36" s="724"/>
      <c r="AF36" s="724"/>
      <c r="AG36" s="724"/>
      <c r="AH36" s="724"/>
      <c r="AI36" s="724"/>
      <c r="AJ36" s="724"/>
      <c r="AK36" s="724"/>
      <c r="AL36" s="666" t="s">
        <v>136</v>
      </c>
      <c r="AM36" s="667"/>
      <c r="AN36" s="667"/>
      <c r="AO36" s="725"/>
      <c r="AQ36" s="698" t="s">
        <v>330</v>
      </c>
      <c r="AR36" s="699"/>
      <c r="AS36" s="699"/>
      <c r="AT36" s="699"/>
      <c r="AU36" s="699"/>
      <c r="AV36" s="699"/>
      <c r="AW36" s="699"/>
      <c r="AX36" s="699"/>
      <c r="AY36" s="700"/>
      <c r="AZ36" s="661">
        <v>3261258</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1690720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10284963</v>
      </c>
      <c r="CS36" s="664"/>
      <c r="CT36" s="664"/>
      <c r="CU36" s="664"/>
      <c r="CV36" s="664"/>
      <c r="CW36" s="664"/>
      <c r="CX36" s="664"/>
      <c r="CY36" s="665"/>
      <c r="CZ36" s="666">
        <v>7.1</v>
      </c>
      <c r="DA36" s="695"/>
      <c r="DB36" s="695"/>
      <c r="DC36" s="696"/>
      <c r="DD36" s="669">
        <v>9247599</v>
      </c>
      <c r="DE36" s="664"/>
      <c r="DF36" s="664"/>
      <c r="DG36" s="664"/>
      <c r="DH36" s="664"/>
      <c r="DI36" s="664"/>
      <c r="DJ36" s="664"/>
      <c r="DK36" s="665"/>
      <c r="DL36" s="669">
        <v>6573539</v>
      </c>
      <c r="DM36" s="664"/>
      <c r="DN36" s="664"/>
      <c r="DO36" s="664"/>
      <c r="DP36" s="664"/>
      <c r="DQ36" s="664"/>
      <c r="DR36" s="664"/>
      <c r="DS36" s="664"/>
      <c r="DT36" s="664"/>
      <c r="DU36" s="664"/>
      <c r="DV36" s="665"/>
      <c r="DW36" s="666">
        <v>7.5</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5800000</v>
      </c>
      <c r="S37" s="664"/>
      <c r="T37" s="664"/>
      <c r="U37" s="664"/>
      <c r="V37" s="664"/>
      <c r="W37" s="664"/>
      <c r="X37" s="664"/>
      <c r="Y37" s="665"/>
      <c r="Z37" s="723">
        <v>3.8</v>
      </c>
      <c r="AA37" s="723"/>
      <c r="AB37" s="723"/>
      <c r="AC37" s="723"/>
      <c r="AD37" s="724" t="s">
        <v>256</v>
      </c>
      <c r="AE37" s="724"/>
      <c r="AF37" s="724"/>
      <c r="AG37" s="724"/>
      <c r="AH37" s="724"/>
      <c r="AI37" s="724"/>
      <c r="AJ37" s="724"/>
      <c r="AK37" s="724"/>
      <c r="AL37" s="666" t="s">
        <v>136</v>
      </c>
      <c r="AM37" s="667"/>
      <c r="AN37" s="667"/>
      <c r="AO37" s="725"/>
      <c r="AQ37" s="698" t="s">
        <v>334</v>
      </c>
      <c r="AR37" s="699"/>
      <c r="AS37" s="699"/>
      <c r="AT37" s="699"/>
      <c r="AU37" s="699"/>
      <c r="AV37" s="699"/>
      <c r="AW37" s="699"/>
      <c r="AX37" s="699"/>
      <c r="AY37" s="700"/>
      <c r="AZ37" s="661">
        <v>3067751</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72623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11084</v>
      </c>
      <c r="CS37" s="662"/>
      <c r="CT37" s="662"/>
      <c r="CU37" s="662"/>
      <c r="CV37" s="662"/>
      <c r="CW37" s="662"/>
      <c r="CX37" s="662"/>
      <c r="CY37" s="663"/>
      <c r="CZ37" s="666">
        <v>0</v>
      </c>
      <c r="DA37" s="695"/>
      <c r="DB37" s="695"/>
      <c r="DC37" s="696"/>
      <c r="DD37" s="669">
        <v>10516</v>
      </c>
      <c r="DE37" s="662"/>
      <c r="DF37" s="662"/>
      <c r="DG37" s="662"/>
      <c r="DH37" s="662"/>
      <c r="DI37" s="662"/>
      <c r="DJ37" s="662"/>
      <c r="DK37" s="663"/>
      <c r="DL37" s="669">
        <v>8471</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151685156</v>
      </c>
      <c r="S38" s="713"/>
      <c r="T38" s="713"/>
      <c r="U38" s="713"/>
      <c r="V38" s="713"/>
      <c r="W38" s="713"/>
      <c r="X38" s="713"/>
      <c r="Y38" s="718"/>
      <c r="Z38" s="719">
        <v>100</v>
      </c>
      <c r="AA38" s="719"/>
      <c r="AB38" s="719"/>
      <c r="AC38" s="719"/>
      <c r="AD38" s="720">
        <v>82113047</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57414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108397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12861017</v>
      </c>
      <c r="CS38" s="664"/>
      <c r="CT38" s="664"/>
      <c r="CU38" s="664"/>
      <c r="CV38" s="664"/>
      <c r="CW38" s="664"/>
      <c r="CX38" s="664"/>
      <c r="CY38" s="665"/>
      <c r="CZ38" s="666">
        <v>8.8000000000000007</v>
      </c>
      <c r="DA38" s="695"/>
      <c r="DB38" s="695"/>
      <c r="DC38" s="696"/>
      <c r="DD38" s="669">
        <v>10714697</v>
      </c>
      <c r="DE38" s="664"/>
      <c r="DF38" s="664"/>
      <c r="DG38" s="664"/>
      <c r="DH38" s="664"/>
      <c r="DI38" s="664"/>
      <c r="DJ38" s="664"/>
      <c r="DK38" s="665"/>
      <c r="DL38" s="669">
        <v>10105806</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53433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1825165</v>
      </c>
      <c r="CS39" s="662"/>
      <c r="CT39" s="662"/>
      <c r="CU39" s="662"/>
      <c r="CV39" s="662"/>
      <c r="CW39" s="662"/>
      <c r="CX39" s="662"/>
      <c r="CY39" s="663"/>
      <c r="CZ39" s="666">
        <v>1.3</v>
      </c>
      <c r="DA39" s="695"/>
      <c r="DB39" s="695"/>
      <c r="DC39" s="696"/>
      <c r="DD39" s="669">
        <v>1663896</v>
      </c>
      <c r="DE39" s="662"/>
      <c r="DF39" s="662"/>
      <c r="DG39" s="662"/>
      <c r="DH39" s="662"/>
      <c r="DI39" s="662"/>
      <c r="DJ39" s="662"/>
      <c r="DK39" s="663"/>
      <c r="DL39" s="669" t="s">
        <v>238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2870277</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256</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2068294</v>
      </c>
      <c r="CS40" s="664"/>
      <c r="CT40" s="664"/>
      <c r="CU40" s="664"/>
      <c r="CV40" s="664"/>
      <c r="CW40" s="664"/>
      <c r="CX40" s="664"/>
      <c r="CY40" s="665"/>
      <c r="CZ40" s="666">
        <v>1.4</v>
      </c>
      <c r="DA40" s="695"/>
      <c r="DB40" s="695"/>
      <c r="DC40" s="696"/>
      <c r="DD40" s="669">
        <v>1705093</v>
      </c>
      <c r="DE40" s="664"/>
      <c r="DF40" s="664"/>
      <c r="DG40" s="664"/>
      <c r="DH40" s="664"/>
      <c r="DI40" s="664"/>
      <c r="DJ40" s="664"/>
      <c r="DK40" s="665"/>
      <c r="DL40" s="669" t="s">
        <v>256</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9933326</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272</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256</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11491299</v>
      </c>
      <c r="CS42" s="664"/>
      <c r="CT42" s="664"/>
      <c r="CU42" s="664"/>
      <c r="CV42" s="664"/>
      <c r="CW42" s="664"/>
      <c r="CX42" s="664"/>
      <c r="CY42" s="665"/>
      <c r="CZ42" s="666">
        <v>7.9</v>
      </c>
      <c r="DA42" s="667"/>
      <c r="DB42" s="667"/>
      <c r="DC42" s="668"/>
      <c r="DD42" s="669">
        <v>3798934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650205</v>
      </c>
      <c r="CS43" s="662"/>
      <c r="CT43" s="662"/>
      <c r="CU43" s="662"/>
      <c r="CV43" s="662"/>
      <c r="CW43" s="662"/>
      <c r="CX43" s="662"/>
      <c r="CY43" s="663"/>
      <c r="CZ43" s="666">
        <v>0.4</v>
      </c>
      <c r="DA43" s="695"/>
      <c r="DB43" s="695"/>
      <c r="DC43" s="696"/>
      <c r="DD43" s="669">
        <v>650205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11491299</v>
      </c>
      <c r="CS44" s="664"/>
      <c r="CT44" s="664"/>
      <c r="CU44" s="664"/>
      <c r="CV44" s="664"/>
      <c r="CW44" s="664"/>
      <c r="CX44" s="664"/>
      <c r="CY44" s="665"/>
      <c r="CZ44" s="666">
        <v>7.9</v>
      </c>
      <c r="DA44" s="667"/>
      <c r="DB44" s="667"/>
      <c r="DC44" s="668"/>
      <c r="DD44" s="669">
        <v>3798934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3849475</v>
      </c>
      <c r="CS45" s="662"/>
      <c r="CT45" s="662"/>
      <c r="CU45" s="662"/>
      <c r="CV45" s="662"/>
      <c r="CW45" s="662"/>
      <c r="CX45" s="662"/>
      <c r="CY45" s="663"/>
      <c r="CZ45" s="666">
        <v>2.6</v>
      </c>
      <c r="DA45" s="695"/>
      <c r="DB45" s="695"/>
      <c r="DC45" s="696"/>
      <c r="DD45" s="669">
        <v>262143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7638949</v>
      </c>
      <c r="CS46" s="664"/>
      <c r="CT46" s="664"/>
      <c r="CU46" s="664"/>
      <c r="CV46" s="664"/>
      <c r="CW46" s="664"/>
      <c r="CX46" s="664"/>
      <c r="CY46" s="665"/>
      <c r="CZ46" s="666">
        <v>5.2</v>
      </c>
      <c r="DA46" s="667"/>
      <c r="DB46" s="667"/>
      <c r="DC46" s="668"/>
      <c r="DD46" s="669">
        <v>3533916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t="s">
        <v>136</v>
      </c>
      <c r="CS47" s="662"/>
      <c r="CT47" s="662"/>
      <c r="CU47" s="662"/>
      <c r="CV47" s="662"/>
      <c r="CW47" s="662"/>
      <c r="CX47" s="662"/>
      <c r="CY47" s="663"/>
      <c r="CZ47" s="666" t="s">
        <v>256</v>
      </c>
      <c r="DA47" s="695"/>
      <c r="DB47" s="695"/>
      <c r="DC47" s="696"/>
      <c r="DD47" s="669" t="s">
        <v>136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256</v>
      </c>
      <c r="CS48" s="664"/>
      <c r="CT48" s="664"/>
      <c r="CU48" s="664"/>
      <c r="CV48" s="664"/>
      <c r="CW48" s="664"/>
      <c r="CX48" s="664"/>
      <c r="CY48" s="665"/>
      <c r="CZ48" s="666" t="s">
        <v>136</v>
      </c>
      <c r="DA48" s="667"/>
      <c r="DB48" s="667"/>
      <c r="DC48" s="668"/>
      <c r="DD48" s="669" t="s">
        <v>256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145800104</v>
      </c>
      <c r="CS49" s="677"/>
      <c r="CT49" s="677"/>
      <c r="CU49" s="677"/>
      <c r="CV49" s="677"/>
      <c r="CW49" s="677"/>
      <c r="CX49" s="677"/>
      <c r="CY49" s="678"/>
      <c r="CZ49" s="679">
        <v>100</v>
      </c>
      <c r="DA49" s="680"/>
      <c r="DB49" s="680"/>
      <c r="DC49" s="681"/>
      <c r="DD49" s="682">
        <v>94745871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vOy8UWkydLSuGflJnBW7692QfFs54mdnFtE5zdQdsZu6xr7Xk8NsGzjPXJVnX6GQuUr5vtj7MwDKMeeucRTeg==" saltValue="PtR6REsIG1JbTjlOD6MI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363</v>
      </c>
      <c r="DK2" s="1201"/>
      <c r="DL2" s="1201"/>
      <c r="DM2" s="1201"/>
      <c r="DN2" s="1201"/>
      <c r="DO2" s="1202"/>
      <c r="DP2" s="249"/>
      <c r="DQ2" s="1200" t="s">
        <v>364</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3"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8" t="s">
        <v>381</v>
      </c>
      <c r="DH5" s="1189"/>
      <c r="DI5" s="1189"/>
      <c r="DJ5" s="1189"/>
      <c r="DK5" s="1190"/>
      <c r="DL5" s="1188" t="s">
        <v>382</v>
      </c>
      <c r="DM5" s="1189"/>
      <c r="DN5" s="1189"/>
      <c r="DO5" s="1189"/>
      <c r="DP5" s="1190"/>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4">
        <v>153306</v>
      </c>
      <c r="R7" s="1195"/>
      <c r="S7" s="1195"/>
      <c r="T7" s="1195"/>
      <c r="U7" s="1195"/>
      <c r="V7" s="1195">
        <v>147421</v>
      </c>
      <c r="W7" s="1195"/>
      <c r="X7" s="1195"/>
      <c r="Y7" s="1195"/>
      <c r="Z7" s="1195"/>
      <c r="AA7" s="1195">
        <v>5885</v>
      </c>
      <c r="AB7" s="1195"/>
      <c r="AC7" s="1195"/>
      <c r="AD7" s="1195"/>
      <c r="AE7" s="1196"/>
      <c r="AF7" s="1197">
        <v>5606</v>
      </c>
      <c r="AG7" s="1198"/>
      <c r="AH7" s="1198"/>
      <c r="AI7" s="1198"/>
      <c r="AJ7" s="1199"/>
      <c r="AK7" s="1181">
        <v>956</v>
      </c>
      <c r="AL7" s="1182"/>
      <c r="AM7" s="1182"/>
      <c r="AN7" s="1182"/>
      <c r="AO7" s="1182"/>
      <c r="AP7" s="1182">
        <v>120384</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585</v>
      </c>
      <c r="BT7" s="1186"/>
      <c r="BU7" s="1186"/>
      <c r="BV7" s="1186"/>
      <c r="BW7" s="1186"/>
      <c r="BX7" s="1186"/>
      <c r="BY7" s="1186"/>
      <c r="BZ7" s="1186"/>
      <c r="CA7" s="1186"/>
      <c r="CB7" s="1186"/>
      <c r="CC7" s="1186"/>
      <c r="CD7" s="1186"/>
      <c r="CE7" s="1186"/>
      <c r="CF7" s="1186"/>
      <c r="CG7" s="1187"/>
      <c r="CH7" s="1177">
        <v>1</v>
      </c>
      <c r="CI7" s="1178"/>
      <c r="CJ7" s="1178"/>
      <c r="CK7" s="1178"/>
      <c r="CL7" s="1179"/>
      <c r="CM7" s="1177">
        <v>560</v>
      </c>
      <c r="CN7" s="1178"/>
      <c r="CO7" s="1178"/>
      <c r="CP7" s="1178"/>
      <c r="CQ7" s="1179"/>
      <c r="CR7" s="1177">
        <v>500</v>
      </c>
      <c r="CS7" s="1178"/>
      <c r="CT7" s="1178"/>
      <c r="CU7" s="1178"/>
      <c r="CV7" s="1179"/>
      <c r="CW7" s="1177">
        <v>81</v>
      </c>
      <c r="CX7" s="1178"/>
      <c r="CY7" s="1178"/>
      <c r="CZ7" s="1178"/>
      <c r="DA7" s="1179"/>
      <c r="DB7" s="1177" t="s">
        <v>590</v>
      </c>
      <c r="DC7" s="1178"/>
      <c r="DD7" s="1178"/>
      <c r="DE7" s="1178"/>
      <c r="DF7" s="1179"/>
      <c r="DG7" s="1177" t="s">
        <v>590</v>
      </c>
      <c r="DH7" s="1178"/>
      <c r="DI7" s="1178"/>
      <c r="DJ7" s="1178"/>
      <c r="DK7" s="1179"/>
      <c r="DL7" s="1180" t="s">
        <v>590</v>
      </c>
      <c r="DM7" s="1178"/>
      <c r="DN7" s="1178"/>
      <c r="DO7" s="1178"/>
      <c r="DP7" s="1179"/>
      <c r="DQ7" s="1177" t="s">
        <v>590</v>
      </c>
      <c r="DR7" s="1178"/>
      <c r="DS7" s="1178"/>
      <c r="DT7" s="1178"/>
      <c r="DU7" s="1179"/>
      <c r="DV7" s="1205"/>
      <c r="DW7" s="1206"/>
      <c r="DX7" s="1206"/>
      <c r="DY7" s="1206"/>
      <c r="DZ7" s="1207"/>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0</v>
      </c>
      <c r="CI8" s="1079"/>
      <c r="CJ8" s="1079"/>
      <c r="CK8" s="1079"/>
      <c r="CL8" s="1080"/>
      <c r="CM8" s="1078">
        <v>500</v>
      </c>
      <c r="CN8" s="1079"/>
      <c r="CO8" s="1079"/>
      <c r="CP8" s="1079"/>
      <c r="CQ8" s="1080"/>
      <c r="CR8" s="1078">
        <v>401</v>
      </c>
      <c r="CS8" s="1079"/>
      <c r="CT8" s="1079"/>
      <c r="CU8" s="1079"/>
      <c r="CV8" s="1080"/>
      <c r="CW8" s="1078">
        <v>48</v>
      </c>
      <c r="CX8" s="1079"/>
      <c r="CY8" s="1079"/>
      <c r="CZ8" s="1079"/>
      <c r="DA8" s="1080"/>
      <c r="DB8" s="1078" t="s">
        <v>590</v>
      </c>
      <c r="DC8" s="1079"/>
      <c r="DD8" s="1079"/>
      <c r="DE8" s="1079"/>
      <c r="DF8" s="1080"/>
      <c r="DG8" s="1078" t="s">
        <v>590</v>
      </c>
      <c r="DH8" s="1079"/>
      <c r="DI8" s="1079"/>
      <c r="DJ8" s="1079"/>
      <c r="DK8" s="1080"/>
      <c r="DL8" s="1078" t="s">
        <v>590</v>
      </c>
      <c r="DM8" s="1079"/>
      <c r="DN8" s="1079"/>
      <c r="DO8" s="1079"/>
      <c r="DP8" s="1080"/>
      <c r="DQ8" s="1078" t="s">
        <v>592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1</v>
      </c>
      <c r="CI9" s="1079"/>
      <c r="CJ9" s="1079"/>
      <c r="CK9" s="1079"/>
      <c r="CL9" s="1080"/>
      <c r="CM9" s="1078">
        <v>305</v>
      </c>
      <c r="CN9" s="1079"/>
      <c r="CO9" s="1079"/>
      <c r="CP9" s="1079"/>
      <c r="CQ9" s="1080"/>
      <c r="CR9" s="1078">
        <v>500</v>
      </c>
      <c r="CS9" s="1079"/>
      <c r="CT9" s="1079"/>
      <c r="CU9" s="1079"/>
      <c r="CV9" s="1080"/>
      <c r="CW9" s="1078">
        <v>46</v>
      </c>
      <c r="CX9" s="1079"/>
      <c r="CY9" s="1079"/>
      <c r="CZ9" s="1079"/>
      <c r="DA9" s="1080"/>
      <c r="DB9" s="1078" t="s">
        <v>590</v>
      </c>
      <c r="DC9" s="1079"/>
      <c r="DD9" s="1079"/>
      <c r="DE9" s="1079"/>
      <c r="DF9" s="1080"/>
      <c r="DG9" s="1078" t="s">
        <v>591</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153306</v>
      </c>
      <c r="R23" s="1158"/>
      <c r="S23" s="1158"/>
      <c r="T23" s="1158"/>
      <c r="U23" s="1158"/>
      <c r="V23" s="1158">
        <v>147421</v>
      </c>
      <c r="W23" s="1158"/>
      <c r="X23" s="1158"/>
      <c r="Y23" s="1158"/>
      <c r="Z23" s="1158"/>
      <c r="AA23" s="1158">
        <v>5885</v>
      </c>
      <c r="AB23" s="1158"/>
      <c r="AC23" s="1158"/>
      <c r="AD23" s="1158"/>
      <c r="AE23" s="1159"/>
      <c r="AF23" s="1160">
        <v>5606</v>
      </c>
      <c r="AG23" s="1158"/>
      <c r="AH23" s="1158"/>
      <c r="AI23" s="1158"/>
      <c r="AJ23" s="1161"/>
      <c r="AK23" s="1162"/>
      <c r="AL23" s="1163"/>
      <c r="AM23" s="1163"/>
      <c r="AN23" s="1163"/>
      <c r="AO23" s="1163"/>
      <c r="AP23" s="1158">
        <v>120384</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46627</v>
      </c>
      <c r="R28" s="1143"/>
      <c r="S28" s="1143"/>
      <c r="T28" s="1143"/>
      <c r="U28" s="1143"/>
      <c r="V28" s="1143">
        <v>44873</v>
      </c>
      <c r="W28" s="1143"/>
      <c r="X28" s="1143"/>
      <c r="Y28" s="1143"/>
      <c r="Z28" s="1143"/>
      <c r="AA28" s="1143">
        <v>1754</v>
      </c>
      <c r="AB28" s="1143"/>
      <c r="AC28" s="1143"/>
      <c r="AD28" s="1143"/>
      <c r="AE28" s="1144"/>
      <c r="AF28" s="1145">
        <v>1754</v>
      </c>
      <c r="AG28" s="1143"/>
      <c r="AH28" s="1143"/>
      <c r="AI28" s="1143"/>
      <c r="AJ28" s="1146"/>
      <c r="AK28" s="1147">
        <v>2870</v>
      </c>
      <c r="AL28" s="1135"/>
      <c r="AM28" s="1135"/>
      <c r="AN28" s="1135"/>
      <c r="AO28" s="1135"/>
      <c r="AP28" s="1135" t="s">
        <v>573</v>
      </c>
      <c r="AQ28" s="1135"/>
      <c r="AR28" s="1135"/>
      <c r="AS28" s="1135"/>
      <c r="AT28" s="1135"/>
      <c r="AU28" s="1135" t="s">
        <v>573</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36982</v>
      </c>
      <c r="R29" s="1133"/>
      <c r="S29" s="1133"/>
      <c r="T29" s="1133"/>
      <c r="U29" s="1133"/>
      <c r="V29" s="1133">
        <v>35824</v>
      </c>
      <c r="W29" s="1133"/>
      <c r="X29" s="1133"/>
      <c r="Y29" s="1133"/>
      <c r="Z29" s="1133"/>
      <c r="AA29" s="1133">
        <v>1159</v>
      </c>
      <c r="AB29" s="1133"/>
      <c r="AC29" s="1133"/>
      <c r="AD29" s="1133"/>
      <c r="AE29" s="1134"/>
      <c r="AF29" s="1108">
        <v>1158</v>
      </c>
      <c r="AG29" s="1109"/>
      <c r="AH29" s="1109"/>
      <c r="AI29" s="1109"/>
      <c r="AJ29" s="1110"/>
      <c r="AK29" s="1069">
        <v>5263</v>
      </c>
      <c r="AL29" s="1060"/>
      <c r="AM29" s="1060"/>
      <c r="AN29" s="1060"/>
      <c r="AO29" s="1060"/>
      <c r="AP29" s="1060" t="s">
        <v>576</v>
      </c>
      <c r="AQ29" s="1060"/>
      <c r="AR29" s="1060"/>
      <c r="AS29" s="1060"/>
      <c r="AT29" s="1060"/>
      <c r="AU29" s="1060" t="s">
        <v>573</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5726</v>
      </c>
      <c r="R30" s="1133"/>
      <c r="S30" s="1133"/>
      <c r="T30" s="1133"/>
      <c r="U30" s="1133"/>
      <c r="V30" s="1133">
        <v>5673</v>
      </c>
      <c r="W30" s="1133"/>
      <c r="X30" s="1133"/>
      <c r="Y30" s="1133"/>
      <c r="Z30" s="1133"/>
      <c r="AA30" s="1133">
        <v>54</v>
      </c>
      <c r="AB30" s="1133"/>
      <c r="AC30" s="1133"/>
      <c r="AD30" s="1133"/>
      <c r="AE30" s="1134"/>
      <c r="AF30" s="1108">
        <v>54</v>
      </c>
      <c r="AG30" s="1109"/>
      <c r="AH30" s="1109"/>
      <c r="AI30" s="1109"/>
      <c r="AJ30" s="1110"/>
      <c r="AK30" s="1069">
        <v>877</v>
      </c>
      <c r="AL30" s="1060"/>
      <c r="AM30" s="1060"/>
      <c r="AN30" s="1060"/>
      <c r="AO30" s="1060"/>
      <c r="AP30" s="1060" t="s">
        <v>573</v>
      </c>
      <c r="AQ30" s="1060"/>
      <c r="AR30" s="1060"/>
      <c r="AS30" s="1060"/>
      <c r="AT30" s="1060"/>
      <c r="AU30" s="1060" t="s">
        <v>574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260</v>
      </c>
      <c r="R31" s="1133"/>
      <c r="S31" s="1133"/>
      <c r="T31" s="1133"/>
      <c r="U31" s="1133"/>
      <c r="V31" s="1133">
        <v>174</v>
      </c>
      <c r="W31" s="1133"/>
      <c r="X31" s="1133"/>
      <c r="Y31" s="1133"/>
      <c r="Z31" s="1133"/>
      <c r="AA31" s="1133">
        <v>86</v>
      </c>
      <c r="AB31" s="1133"/>
      <c r="AC31" s="1133"/>
      <c r="AD31" s="1133"/>
      <c r="AE31" s="1134"/>
      <c r="AF31" s="1108">
        <v>86</v>
      </c>
      <c r="AG31" s="1109"/>
      <c r="AH31" s="1109"/>
      <c r="AI31" s="1109"/>
      <c r="AJ31" s="1110"/>
      <c r="AK31" s="1069" t="s">
        <v>577</v>
      </c>
      <c r="AL31" s="1060"/>
      <c r="AM31" s="1060"/>
      <c r="AN31" s="1060"/>
      <c r="AO31" s="1060"/>
      <c r="AP31" s="1060" t="s">
        <v>573</v>
      </c>
      <c r="AQ31" s="1060"/>
      <c r="AR31" s="1060"/>
      <c r="AS31" s="1060"/>
      <c r="AT31" s="1060"/>
      <c r="AU31" s="1060" t="s">
        <v>575</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20907</v>
      </c>
      <c r="R32" s="1133"/>
      <c r="S32" s="1133"/>
      <c r="T32" s="1133"/>
      <c r="U32" s="1133"/>
      <c r="V32" s="1133">
        <v>19694</v>
      </c>
      <c r="W32" s="1133"/>
      <c r="X32" s="1133"/>
      <c r="Y32" s="1133"/>
      <c r="Z32" s="1133"/>
      <c r="AA32" s="1133">
        <v>1213</v>
      </c>
      <c r="AB32" s="1133"/>
      <c r="AC32" s="1133"/>
      <c r="AD32" s="1133"/>
      <c r="AE32" s="1134"/>
      <c r="AF32" s="1108">
        <v>1213</v>
      </c>
      <c r="AG32" s="1109"/>
      <c r="AH32" s="1109"/>
      <c r="AI32" s="1109"/>
      <c r="AJ32" s="1110"/>
      <c r="AK32" s="1069" t="s">
        <v>573</v>
      </c>
      <c r="AL32" s="1060"/>
      <c r="AM32" s="1060"/>
      <c r="AN32" s="1060"/>
      <c r="AO32" s="1060"/>
      <c r="AP32" s="1060" t="s">
        <v>573</v>
      </c>
      <c r="AQ32" s="1060"/>
      <c r="AR32" s="1060"/>
      <c r="AS32" s="1060"/>
      <c r="AT32" s="1060"/>
      <c r="AU32" s="1060" t="s">
        <v>573</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1598</v>
      </c>
      <c r="R33" s="1133"/>
      <c r="S33" s="1133"/>
      <c r="T33" s="1133"/>
      <c r="U33" s="1133"/>
      <c r="V33" s="1133">
        <v>1520</v>
      </c>
      <c r="W33" s="1133"/>
      <c r="X33" s="1133"/>
      <c r="Y33" s="1133"/>
      <c r="Z33" s="1133"/>
      <c r="AA33" s="1133">
        <v>77</v>
      </c>
      <c r="AB33" s="1133"/>
      <c r="AC33" s="1133"/>
      <c r="AD33" s="1133"/>
      <c r="AE33" s="1134"/>
      <c r="AF33" s="1108">
        <v>1565</v>
      </c>
      <c r="AG33" s="1109"/>
      <c r="AH33" s="1109"/>
      <c r="AI33" s="1109"/>
      <c r="AJ33" s="1110"/>
      <c r="AK33" s="1069">
        <v>53</v>
      </c>
      <c r="AL33" s="1060"/>
      <c r="AM33" s="1060"/>
      <c r="AN33" s="1060"/>
      <c r="AO33" s="1060"/>
      <c r="AP33" s="1060">
        <v>3293</v>
      </c>
      <c r="AQ33" s="1060"/>
      <c r="AR33" s="1060"/>
      <c r="AS33" s="1060"/>
      <c r="AT33" s="1060"/>
      <c r="AU33" s="1060">
        <v>339</v>
      </c>
      <c r="AV33" s="1060"/>
      <c r="AW33" s="1060"/>
      <c r="AX33" s="1060"/>
      <c r="AY33" s="1060"/>
      <c r="AZ33" s="1131" t="s">
        <v>573</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21690</v>
      </c>
      <c r="R34" s="1133"/>
      <c r="S34" s="1133"/>
      <c r="T34" s="1133"/>
      <c r="U34" s="1133"/>
      <c r="V34" s="1133">
        <v>23472</v>
      </c>
      <c r="W34" s="1133"/>
      <c r="X34" s="1133"/>
      <c r="Y34" s="1133"/>
      <c r="Z34" s="1133"/>
      <c r="AA34" s="1133">
        <v>-1781</v>
      </c>
      <c r="AB34" s="1133"/>
      <c r="AC34" s="1133"/>
      <c r="AD34" s="1133"/>
      <c r="AE34" s="1134"/>
      <c r="AF34" s="1108">
        <v>4170</v>
      </c>
      <c r="AG34" s="1109"/>
      <c r="AH34" s="1109"/>
      <c r="AI34" s="1109"/>
      <c r="AJ34" s="1110"/>
      <c r="AK34" s="1069">
        <v>3068</v>
      </c>
      <c r="AL34" s="1060"/>
      <c r="AM34" s="1060"/>
      <c r="AN34" s="1060"/>
      <c r="AO34" s="1060"/>
      <c r="AP34" s="1060">
        <v>23879</v>
      </c>
      <c r="AQ34" s="1060"/>
      <c r="AR34" s="1060"/>
      <c r="AS34" s="1060"/>
      <c r="AT34" s="1060"/>
      <c r="AU34" s="1060">
        <v>14924</v>
      </c>
      <c r="AV34" s="1060"/>
      <c r="AW34" s="1060"/>
      <c r="AX34" s="1060"/>
      <c r="AY34" s="1060"/>
      <c r="AZ34" s="1131" t="s">
        <v>573</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11509</v>
      </c>
      <c r="R35" s="1133"/>
      <c r="S35" s="1133"/>
      <c r="T35" s="1133"/>
      <c r="U35" s="1133"/>
      <c r="V35" s="1133">
        <v>11337</v>
      </c>
      <c r="W35" s="1133"/>
      <c r="X35" s="1133"/>
      <c r="Y35" s="1133"/>
      <c r="Z35" s="1133"/>
      <c r="AA35" s="1133">
        <v>172</v>
      </c>
      <c r="AB35" s="1133"/>
      <c r="AC35" s="1133"/>
      <c r="AD35" s="1133"/>
      <c r="AE35" s="1134"/>
      <c r="AF35" s="1108">
        <v>468</v>
      </c>
      <c r="AG35" s="1109"/>
      <c r="AH35" s="1109"/>
      <c r="AI35" s="1109"/>
      <c r="AJ35" s="1110"/>
      <c r="AK35" s="1069">
        <v>3261</v>
      </c>
      <c r="AL35" s="1060"/>
      <c r="AM35" s="1060"/>
      <c r="AN35" s="1060"/>
      <c r="AO35" s="1060"/>
      <c r="AP35" s="1060">
        <v>51960</v>
      </c>
      <c r="AQ35" s="1060"/>
      <c r="AR35" s="1060"/>
      <c r="AS35" s="1060"/>
      <c r="AT35" s="1060"/>
      <c r="AU35" s="1060">
        <v>24265</v>
      </c>
      <c r="AV35" s="1060"/>
      <c r="AW35" s="1060"/>
      <c r="AX35" s="1060"/>
      <c r="AY35" s="1060"/>
      <c r="AZ35" s="1131" t="s">
        <v>573</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407</v>
      </c>
      <c r="C36" s="1127"/>
      <c r="D36" s="1127"/>
      <c r="E36" s="1127"/>
      <c r="F36" s="1127"/>
      <c r="G36" s="1127"/>
      <c r="H36" s="1127"/>
      <c r="I36" s="1127"/>
      <c r="J36" s="1127"/>
      <c r="K36" s="1127"/>
      <c r="L36" s="1127"/>
      <c r="M36" s="1127"/>
      <c r="N36" s="1127"/>
      <c r="O36" s="1127"/>
      <c r="P36" s="1128"/>
      <c r="Q36" s="1132">
        <v>113</v>
      </c>
      <c r="R36" s="1133"/>
      <c r="S36" s="1133"/>
      <c r="T36" s="1133"/>
      <c r="U36" s="1133"/>
      <c r="V36" s="1133">
        <v>102</v>
      </c>
      <c r="W36" s="1133"/>
      <c r="X36" s="1133"/>
      <c r="Y36" s="1133"/>
      <c r="Z36" s="1133"/>
      <c r="AA36" s="1133">
        <v>11</v>
      </c>
      <c r="AB36" s="1133"/>
      <c r="AC36" s="1133"/>
      <c r="AD36" s="1133"/>
      <c r="AE36" s="1134"/>
      <c r="AF36" s="1108">
        <v>11</v>
      </c>
      <c r="AG36" s="1109"/>
      <c r="AH36" s="1109"/>
      <c r="AI36" s="1109"/>
      <c r="AJ36" s="1110"/>
      <c r="AK36" s="1069">
        <v>57</v>
      </c>
      <c r="AL36" s="1060"/>
      <c r="AM36" s="1060"/>
      <c r="AN36" s="1060"/>
      <c r="AO36" s="1060"/>
      <c r="AP36" s="1060">
        <v>0</v>
      </c>
      <c r="AQ36" s="1060"/>
      <c r="AR36" s="1060"/>
      <c r="AS36" s="1060"/>
      <c r="AT36" s="1060"/>
      <c r="AU36" s="1060">
        <v>0</v>
      </c>
      <c r="AV36" s="1060"/>
      <c r="AW36" s="1060"/>
      <c r="AX36" s="1060"/>
      <c r="AY36" s="1060"/>
      <c r="AZ36" s="1131" t="s">
        <v>573</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10477</v>
      </c>
      <c r="AG63" s="1048"/>
      <c r="AH63" s="1048"/>
      <c r="AI63" s="1048"/>
      <c r="AJ63" s="1119"/>
      <c r="AK63" s="1120"/>
      <c r="AL63" s="1052"/>
      <c r="AM63" s="1052"/>
      <c r="AN63" s="1052"/>
      <c r="AO63" s="1052"/>
      <c r="AP63" s="1048">
        <v>79131</v>
      </c>
      <c r="AQ63" s="1048"/>
      <c r="AR63" s="1048"/>
      <c r="AS63" s="1048"/>
      <c r="AT63" s="1048"/>
      <c r="AU63" s="1048">
        <v>39528</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413</v>
      </c>
      <c r="W66" s="1091"/>
      <c r="X66" s="1091"/>
      <c r="Y66" s="1091"/>
      <c r="Z66" s="1092"/>
      <c r="AA66" s="1090" t="s">
        <v>414</v>
      </c>
      <c r="AB66" s="1091"/>
      <c r="AC66" s="1091"/>
      <c r="AD66" s="1091"/>
      <c r="AE66" s="1092"/>
      <c r="AF66" s="1096" t="s">
        <v>393</v>
      </c>
      <c r="AG66" s="1097"/>
      <c r="AH66" s="1097"/>
      <c r="AI66" s="1097"/>
      <c r="AJ66" s="1098"/>
      <c r="AK66" s="1090" t="s">
        <v>394</v>
      </c>
      <c r="AL66" s="1085"/>
      <c r="AM66" s="1085"/>
      <c r="AN66" s="1085"/>
      <c r="AO66" s="1086"/>
      <c r="AP66" s="1090" t="s">
        <v>415</v>
      </c>
      <c r="AQ66" s="1091"/>
      <c r="AR66" s="1091"/>
      <c r="AS66" s="1091"/>
      <c r="AT66" s="1092"/>
      <c r="AU66" s="1090" t="s">
        <v>416</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578</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573</v>
      </c>
      <c r="AQ68" s="1071"/>
      <c r="AR68" s="1071"/>
      <c r="AS68" s="1071"/>
      <c r="AT68" s="1071"/>
      <c r="AU68" s="1071" t="s">
        <v>573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579</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590</v>
      </c>
      <c r="AL69" s="1060"/>
      <c r="AM69" s="1060"/>
      <c r="AN69" s="1060"/>
      <c r="AO69" s="1060"/>
      <c r="AP69" s="1060" t="s">
        <v>573</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580</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573</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581</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590</v>
      </c>
      <c r="AL71" s="1060"/>
      <c r="AM71" s="1060"/>
      <c r="AN71" s="1060"/>
      <c r="AO71" s="1060"/>
      <c r="AP71" s="1060" t="s">
        <v>573</v>
      </c>
      <c r="AQ71" s="1060"/>
      <c r="AR71" s="1060"/>
      <c r="AS71" s="1060"/>
      <c r="AT71" s="1060"/>
      <c r="AU71" s="1060" t="s">
        <v>573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582</v>
      </c>
      <c r="C72" s="1064"/>
      <c r="D72" s="1064"/>
      <c r="E72" s="1064"/>
      <c r="F72" s="1064"/>
      <c r="G72" s="1064"/>
      <c r="H72" s="1064"/>
      <c r="I72" s="1064"/>
      <c r="J72" s="1064"/>
      <c r="K72" s="1064"/>
      <c r="L72" s="1064"/>
      <c r="M72" s="1064"/>
      <c r="N72" s="1064"/>
      <c r="O72" s="1064"/>
      <c r="P72" s="1065"/>
      <c r="Q72" s="1066">
        <v>2810</v>
      </c>
      <c r="R72" s="1060"/>
      <c r="S72" s="1060"/>
      <c r="T72" s="1060"/>
      <c r="U72" s="1060"/>
      <c r="V72" s="1060">
        <v>2577</v>
      </c>
      <c r="W72" s="1060"/>
      <c r="X72" s="1060"/>
      <c r="Y72" s="1060"/>
      <c r="Z72" s="1060"/>
      <c r="AA72" s="1060">
        <v>233</v>
      </c>
      <c r="AB72" s="1060"/>
      <c r="AC72" s="1060"/>
      <c r="AD72" s="1060"/>
      <c r="AE72" s="1060"/>
      <c r="AF72" s="1060">
        <v>233</v>
      </c>
      <c r="AG72" s="1060"/>
      <c r="AH72" s="1060"/>
      <c r="AI72" s="1060"/>
      <c r="AJ72" s="1060"/>
      <c r="AK72" s="1060">
        <v>317</v>
      </c>
      <c r="AL72" s="1060"/>
      <c r="AM72" s="1060"/>
      <c r="AN72" s="1060"/>
      <c r="AO72" s="1060"/>
      <c r="AP72" s="1060" t="s">
        <v>573</v>
      </c>
      <c r="AQ72" s="1060"/>
      <c r="AR72" s="1060"/>
      <c r="AS72" s="1060"/>
      <c r="AT72" s="1060"/>
      <c r="AU72" s="1060" t="s">
        <v>573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583</v>
      </c>
      <c r="C73" s="1064"/>
      <c r="D73" s="1064"/>
      <c r="E73" s="1064"/>
      <c r="F73" s="1064"/>
      <c r="G73" s="1064"/>
      <c r="H73" s="1064"/>
      <c r="I73" s="1064"/>
      <c r="J73" s="1064"/>
      <c r="K73" s="1064"/>
      <c r="L73" s="1064"/>
      <c r="M73" s="1064"/>
      <c r="N73" s="1064"/>
      <c r="O73" s="1064"/>
      <c r="P73" s="1065"/>
      <c r="Q73" s="1066">
        <v>620140</v>
      </c>
      <c r="R73" s="1060"/>
      <c r="S73" s="1060"/>
      <c r="T73" s="1060"/>
      <c r="U73" s="1060"/>
      <c r="V73" s="1060">
        <v>610214</v>
      </c>
      <c r="W73" s="1060"/>
      <c r="X73" s="1060"/>
      <c r="Y73" s="1060"/>
      <c r="Z73" s="1060"/>
      <c r="AA73" s="1060">
        <v>9926</v>
      </c>
      <c r="AB73" s="1060"/>
      <c r="AC73" s="1060"/>
      <c r="AD73" s="1060"/>
      <c r="AE73" s="1060"/>
      <c r="AF73" s="1060">
        <v>9926</v>
      </c>
      <c r="AG73" s="1060"/>
      <c r="AH73" s="1060"/>
      <c r="AI73" s="1060"/>
      <c r="AJ73" s="1060"/>
      <c r="AK73" s="1060">
        <v>3973</v>
      </c>
      <c r="AL73" s="1060"/>
      <c r="AM73" s="1060"/>
      <c r="AN73" s="1060"/>
      <c r="AO73" s="1060"/>
      <c r="AP73" s="1060" t="s">
        <v>573</v>
      </c>
      <c r="AQ73" s="1060"/>
      <c r="AR73" s="1060"/>
      <c r="AS73" s="1060"/>
      <c r="AT73" s="1060"/>
      <c r="AU73" s="1060" t="s">
        <v>573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584</v>
      </c>
      <c r="C74" s="1064"/>
      <c r="D74" s="1064"/>
      <c r="E74" s="1064"/>
      <c r="F74" s="1064"/>
      <c r="G74" s="1064"/>
      <c r="H74" s="1064"/>
      <c r="I74" s="1064"/>
      <c r="J74" s="1064"/>
      <c r="K74" s="1064"/>
      <c r="L74" s="1064"/>
      <c r="M74" s="1064"/>
      <c r="N74" s="1064"/>
      <c r="O74" s="1064"/>
      <c r="P74" s="1065"/>
      <c r="Q74" s="1066">
        <v>12074</v>
      </c>
      <c r="R74" s="1060"/>
      <c r="S74" s="1060"/>
      <c r="T74" s="1060"/>
      <c r="U74" s="1060"/>
      <c r="V74" s="1060">
        <v>9960</v>
      </c>
      <c r="W74" s="1060"/>
      <c r="X74" s="1060"/>
      <c r="Y74" s="1060"/>
      <c r="Z74" s="1060"/>
      <c r="AA74" s="1060">
        <v>2114</v>
      </c>
      <c r="AB74" s="1060"/>
      <c r="AC74" s="1060"/>
      <c r="AD74" s="1060"/>
      <c r="AE74" s="1060"/>
      <c r="AF74" s="1060">
        <v>11373</v>
      </c>
      <c r="AG74" s="1060"/>
      <c r="AH74" s="1060"/>
      <c r="AI74" s="1060"/>
      <c r="AJ74" s="1060"/>
      <c r="AK74" s="1060">
        <v>160</v>
      </c>
      <c r="AL74" s="1060"/>
      <c r="AM74" s="1060"/>
      <c r="AN74" s="1060"/>
      <c r="AO74" s="1060"/>
      <c r="AP74" s="1060">
        <v>31116</v>
      </c>
      <c r="AQ74" s="1060"/>
      <c r="AR74" s="1060"/>
      <c r="AS74" s="1060"/>
      <c r="AT74" s="1060"/>
      <c r="AU74" s="1060" t="s">
        <v>573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22672</v>
      </c>
      <c r="AG88" s="1048"/>
      <c r="AH88" s="1048"/>
      <c r="AI88" s="1048"/>
      <c r="AJ88" s="1048"/>
      <c r="AK88" s="1052"/>
      <c r="AL88" s="1052"/>
      <c r="AM88" s="1052"/>
      <c r="AN88" s="1052"/>
      <c r="AO88" s="1052"/>
      <c r="AP88" s="1048">
        <v>31116</v>
      </c>
      <c r="AQ88" s="1048"/>
      <c r="AR88" s="1048"/>
      <c r="AS88" s="1048"/>
      <c r="AT88" s="1048"/>
      <c r="AU88" s="1048" t="s">
        <v>590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1401</v>
      </c>
      <c r="CS102" s="1040"/>
      <c r="CT102" s="1040"/>
      <c r="CU102" s="1040"/>
      <c r="CV102" s="1041"/>
      <c r="CW102" s="1039">
        <v>175</v>
      </c>
      <c r="CX102" s="1040"/>
      <c r="CY102" s="1040"/>
      <c r="CZ102" s="1040"/>
      <c r="DA102" s="1041"/>
      <c r="DB102" s="1039" t="s">
        <v>590</v>
      </c>
      <c r="DC102" s="1040"/>
      <c r="DD102" s="1040"/>
      <c r="DE102" s="1040"/>
      <c r="DF102" s="1041"/>
      <c r="DG102" s="1039" t="s">
        <v>590</v>
      </c>
      <c r="DH102" s="1040"/>
      <c r="DI102" s="1040"/>
      <c r="DJ102" s="1040"/>
      <c r="DK102" s="1041"/>
      <c r="DL102" s="1039" t="s">
        <v>593</v>
      </c>
      <c r="DM102" s="1040"/>
      <c r="DN102" s="1040"/>
      <c r="DO102" s="1040"/>
      <c r="DP102" s="1041"/>
      <c r="DQ102" s="1039" t="s">
        <v>590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305</v>
      </c>
      <c r="AG109" s="983"/>
      <c r="AH109" s="983"/>
      <c r="AI109" s="983"/>
      <c r="AJ109" s="984"/>
      <c r="AK109" s="985" t="s">
        <v>304</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305</v>
      </c>
      <c r="BW109" s="983"/>
      <c r="BX109" s="983"/>
      <c r="BY109" s="983"/>
      <c r="BZ109" s="984"/>
      <c r="CA109" s="985" t="s">
        <v>304</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305</v>
      </c>
      <c r="DM109" s="983"/>
      <c r="DN109" s="983"/>
      <c r="DO109" s="983"/>
      <c r="DP109" s="984"/>
      <c r="DQ109" s="985" t="s">
        <v>304</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8781940</v>
      </c>
      <c r="AB110" s="976"/>
      <c r="AC110" s="976"/>
      <c r="AD110" s="976"/>
      <c r="AE110" s="977"/>
      <c r="AF110" s="978">
        <v>9036899</v>
      </c>
      <c r="AG110" s="976"/>
      <c r="AH110" s="976"/>
      <c r="AI110" s="976"/>
      <c r="AJ110" s="977"/>
      <c r="AK110" s="978">
        <v>9118528</v>
      </c>
      <c r="AL110" s="976"/>
      <c r="AM110" s="976"/>
      <c r="AN110" s="976"/>
      <c r="AO110" s="977"/>
      <c r="AP110" s="979">
        <v>11.8</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114104105</v>
      </c>
      <c r="BR110" s="923"/>
      <c r="BS110" s="923"/>
      <c r="BT110" s="923"/>
      <c r="BU110" s="923"/>
      <c r="BV110" s="923">
        <v>117801826</v>
      </c>
      <c r="BW110" s="923"/>
      <c r="BX110" s="923"/>
      <c r="BY110" s="923"/>
      <c r="BZ110" s="923"/>
      <c r="CA110" s="923">
        <v>120383898</v>
      </c>
      <c r="CB110" s="923"/>
      <c r="CC110" s="923"/>
      <c r="CD110" s="923"/>
      <c r="CE110" s="923"/>
      <c r="CF110" s="947">
        <v>155.5</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3007490</v>
      </c>
      <c r="DH110" s="923"/>
      <c r="DI110" s="923"/>
      <c r="DJ110" s="923"/>
      <c r="DK110" s="923"/>
      <c r="DL110" s="923">
        <v>2812989</v>
      </c>
      <c r="DM110" s="923"/>
      <c r="DN110" s="923"/>
      <c r="DO110" s="923"/>
      <c r="DP110" s="923"/>
      <c r="DQ110" s="923">
        <v>2627611</v>
      </c>
      <c r="DR110" s="923"/>
      <c r="DS110" s="923"/>
      <c r="DT110" s="923"/>
      <c r="DU110" s="923"/>
      <c r="DV110" s="924">
        <v>3.4</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434</v>
      </c>
      <c r="AG111" s="1004"/>
      <c r="AH111" s="1004"/>
      <c r="AI111" s="1004"/>
      <c r="AJ111" s="1005"/>
      <c r="AK111" s="1006" t="s">
        <v>434</v>
      </c>
      <c r="AL111" s="1004"/>
      <c r="AM111" s="1004"/>
      <c r="AN111" s="1004"/>
      <c r="AO111" s="1005"/>
      <c r="AP111" s="1007" t="s">
        <v>127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3783826</v>
      </c>
      <c r="BR111" s="895"/>
      <c r="BS111" s="895"/>
      <c r="BT111" s="895"/>
      <c r="BU111" s="895"/>
      <c r="BV111" s="895">
        <v>3130996</v>
      </c>
      <c r="BW111" s="895"/>
      <c r="BX111" s="895"/>
      <c r="BY111" s="895"/>
      <c r="BZ111" s="895"/>
      <c r="CA111" s="895">
        <v>2917728</v>
      </c>
      <c r="CB111" s="895"/>
      <c r="CC111" s="895"/>
      <c r="CD111" s="895"/>
      <c r="CE111" s="895"/>
      <c r="CF111" s="956">
        <v>3.8</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434</v>
      </c>
      <c r="DM111" s="895"/>
      <c r="DN111" s="895"/>
      <c r="DO111" s="895"/>
      <c r="DP111" s="895"/>
      <c r="DQ111" s="895" t="s">
        <v>437</v>
      </c>
      <c r="DR111" s="895"/>
      <c r="DS111" s="895"/>
      <c r="DT111" s="895"/>
      <c r="DU111" s="895"/>
      <c r="DV111" s="872" t="s">
        <v>434</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437</v>
      </c>
      <c r="AG112" s="858"/>
      <c r="AH112" s="858"/>
      <c r="AI112" s="858"/>
      <c r="AJ112" s="859"/>
      <c r="AK112" s="860" t="s">
        <v>437</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31448357</v>
      </c>
      <c r="BR112" s="895"/>
      <c r="BS112" s="895"/>
      <c r="BT112" s="895"/>
      <c r="BU112" s="895"/>
      <c r="BV112" s="895">
        <v>40519868</v>
      </c>
      <c r="BW112" s="895"/>
      <c r="BX112" s="895"/>
      <c r="BY112" s="895"/>
      <c r="BZ112" s="895"/>
      <c r="CA112" s="895">
        <v>39528311</v>
      </c>
      <c r="CB112" s="895"/>
      <c r="CC112" s="895"/>
      <c r="CD112" s="895"/>
      <c r="CE112" s="895"/>
      <c r="CF112" s="956">
        <v>51.1</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434</v>
      </c>
      <c r="DR112" s="895"/>
      <c r="DS112" s="895"/>
      <c r="DT112" s="895"/>
      <c r="DU112" s="895"/>
      <c r="DV112" s="872" t="s">
        <v>127</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3134302</v>
      </c>
      <c r="AB113" s="1004"/>
      <c r="AC113" s="1004"/>
      <c r="AD113" s="1004"/>
      <c r="AE113" s="1005"/>
      <c r="AF113" s="1006">
        <v>3427692</v>
      </c>
      <c r="AG113" s="1004"/>
      <c r="AH113" s="1004"/>
      <c r="AI113" s="1004"/>
      <c r="AJ113" s="1005"/>
      <c r="AK113" s="1006">
        <v>3447793</v>
      </c>
      <c r="AL113" s="1004"/>
      <c r="AM113" s="1004"/>
      <c r="AN113" s="1004"/>
      <c r="AO113" s="1005"/>
      <c r="AP113" s="1007">
        <v>4.5</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1387</v>
      </c>
      <c r="BR113" s="895"/>
      <c r="BS113" s="895"/>
      <c r="BT113" s="895"/>
      <c r="BU113" s="895"/>
      <c r="BV113" s="895">
        <v>470</v>
      </c>
      <c r="BW113" s="895"/>
      <c r="BX113" s="895"/>
      <c r="BY113" s="895"/>
      <c r="BZ113" s="895"/>
      <c r="CA113" s="895" t="s">
        <v>127</v>
      </c>
      <c r="CB113" s="895"/>
      <c r="CC113" s="895"/>
      <c r="CD113" s="895"/>
      <c r="CE113" s="895"/>
      <c r="CF113" s="956" t="s">
        <v>434</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1367</v>
      </c>
      <c r="AB114" s="858"/>
      <c r="AC114" s="858"/>
      <c r="AD114" s="858"/>
      <c r="AE114" s="859"/>
      <c r="AF114" s="860">
        <v>716</v>
      </c>
      <c r="AG114" s="858"/>
      <c r="AH114" s="858"/>
      <c r="AI114" s="858"/>
      <c r="AJ114" s="859"/>
      <c r="AK114" s="860">
        <v>360</v>
      </c>
      <c r="AL114" s="858"/>
      <c r="AM114" s="858"/>
      <c r="AN114" s="858"/>
      <c r="AO114" s="859"/>
      <c r="AP114" s="905">
        <v>0</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19942438</v>
      </c>
      <c r="BR114" s="895"/>
      <c r="BS114" s="895"/>
      <c r="BT114" s="895"/>
      <c r="BU114" s="895"/>
      <c r="BV114" s="895">
        <v>19601344</v>
      </c>
      <c r="BW114" s="895"/>
      <c r="BX114" s="895"/>
      <c r="BY114" s="895"/>
      <c r="BZ114" s="895"/>
      <c r="CA114" s="895">
        <v>18997126</v>
      </c>
      <c r="CB114" s="895"/>
      <c r="CC114" s="895"/>
      <c r="CD114" s="895"/>
      <c r="CE114" s="895"/>
      <c r="CF114" s="956">
        <v>24.5</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437</v>
      </c>
      <c r="DR114" s="858"/>
      <c r="DS114" s="858"/>
      <c r="DT114" s="858"/>
      <c r="DU114" s="859"/>
      <c r="DV114" s="905" t="s">
        <v>434</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1674114</v>
      </c>
      <c r="AB115" s="1004"/>
      <c r="AC115" s="1004"/>
      <c r="AD115" s="1004"/>
      <c r="AE115" s="1005"/>
      <c r="AF115" s="1006">
        <v>441651</v>
      </c>
      <c r="AG115" s="1004"/>
      <c r="AH115" s="1004"/>
      <c r="AI115" s="1004"/>
      <c r="AJ115" s="1005"/>
      <c r="AK115" s="1006">
        <v>213268</v>
      </c>
      <c r="AL115" s="1004"/>
      <c r="AM115" s="1004"/>
      <c r="AN115" s="1004"/>
      <c r="AO115" s="1005"/>
      <c r="AP115" s="1007">
        <v>0.3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437</v>
      </c>
      <c r="BW115" s="895"/>
      <c r="BX115" s="895"/>
      <c r="BY115" s="895"/>
      <c r="BZ115" s="895"/>
      <c r="CA115" s="895" t="s">
        <v>127</v>
      </c>
      <c r="CB115" s="895"/>
      <c r="CC115" s="895"/>
      <c r="CD115" s="895"/>
      <c r="CE115" s="895"/>
      <c r="CF115" s="956" t="s">
        <v>127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434</v>
      </c>
      <c r="DM115" s="858"/>
      <c r="DN115" s="858"/>
      <c r="DO115" s="858"/>
      <c r="DP115" s="859"/>
      <c r="DQ115" s="860" t="s">
        <v>437</v>
      </c>
      <c r="DR115" s="858"/>
      <c r="DS115" s="858"/>
      <c r="DT115" s="858"/>
      <c r="DU115" s="859"/>
      <c r="DV115" s="905" t="s">
        <v>434</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434</v>
      </c>
      <c r="AL116" s="858"/>
      <c r="AM116" s="858"/>
      <c r="AN116" s="858"/>
      <c r="AO116" s="859"/>
      <c r="AP116" s="905" t="s">
        <v>127</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456336</v>
      </c>
      <c r="DH116" s="858"/>
      <c r="DI116" s="858"/>
      <c r="DJ116" s="858"/>
      <c r="DK116" s="859"/>
      <c r="DL116" s="860" t="s">
        <v>434</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13591723</v>
      </c>
      <c r="AB117" s="990"/>
      <c r="AC117" s="990"/>
      <c r="AD117" s="990"/>
      <c r="AE117" s="991"/>
      <c r="AF117" s="992">
        <v>12906958</v>
      </c>
      <c r="AG117" s="990"/>
      <c r="AH117" s="990"/>
      <c r="AI117" s="990"/>
      <c r="AJ117" s="991"/>
      <c r="AK117" s="992">
        <v>12779949</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434</v>
      </c>
      <c r="CB117" s="895"/>
      <c r="CC117" s="895"/>
      <c r="CD117" s="895"/>
      <c r="CE117" s="895"/>
      <c r="CF117" s="956" t="s">
        <v>127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434</v>
      </c>
      <c r="DM117" s="858"/>
      <c r="DN117" s="858"/>
      <c r="DO117" s="858"/>
      <c r="DP117" s="859"/>
      <c r="DQ117" s="860" t="s">
        <v>127</v>
      </c>
      <c r="DR117" s="858"/>
      <c r="DS117" s="858"/>
      <c r="DT117" s="858"/>
      <c r="DU117" s="859"/>
      <c r="DV117" s="905" t="s">
        <v>434</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305</v>
      </c>
      <c r="AG118" s="983"/>
      <c r="AH118" s="983"/>
      <c r="AI118" s="983"/>
      <c r="AJ118" s="984"/>
      <c r="AK118" s="985" t="s">
        <v>304</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127</v>
      </c>
      <c r="BW118" s="926"/>
      <c r="BX118" s="926"/>
      <c r="BY118" s="926"/>
      <c r="BZ118" s="926"/>
      <c r="CA118" s="926" t="s">
        <v>127</v>
      </c>
      <c r="CB118" s="926"/>
      <c r="CC118" s="926"/>
      <c r="CD118" s="926"/>
      <c r="CE118" s="926"/>
      <c r="CF118" s="956" t="s">
        <v>434</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v>194501</v>
      </c>
      <c r="AG119" s="976"/>
      <c r="AH119" s="976"/>
      <c r="AI119" s="976"/>
      <c r="AJ119" s="977"/>
      <c r="AK119" s="978">
        <v>185378</v>
      </c>
      <c r="AL119" s="976"/>
      <c r="AM119" s="976"/>
      <c r="AN119" s="976"/>
      <c r="AO119" s="977"/>
      <c r="AP119" s="979">
        <v>0.2</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459</v>
      </c>
      <c r="BP119" s="959"/>
      <c r="BQ119" s="963">
        <v>169280113</v>
      </c>
      <c r="BR119" s="926"/>
      <c r="BS119" s="926"/>
      <c r="BT119" s="926"/>
      <c r="BU119" s="926"/>
      <c r="BV119" s="926">
        <v>181054504</v>
      </c>
      <c r="BW119" s="926"/>
      <c r="BX119" s="926"/>
      <c r="BY119" s="926"/>
      <c r="BZ119" s="926"/>
      <c r="CA119" s="926">
        <v>181827063</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320000</v>
      </c>
      <c r="DH119" s="841"/>
      <c r="DI119" s="841"/>
      <c r="DJ119" s="841"/>
      <c r="DK119" s="842"/>
      <c r="DL119" s="843">
        <v>318007</v>
      </c>
      <c r="DM119" s="841"/>
      <c r="DN119" s="841"/>
      <c r="DO119" s="841"/>
      <c r="DP119" s="842"/>
      <c r="DQ119" s="843">
        <v>290117</v>
      </c>
      <c r="DR119" s="841"/>
      <c r="DS119" s="841"/>
      <c r="DT119" s="841"/>
      <c r="DU119" s="842"/>
      <c r="DV119" s="929">
        <v>0.4</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127</v>
      </c>
      <c r="AG120" s="858"/>
      <c r="AH120" s="858"/>
      <c r="AI120" s="858"/>
      <c r="AJ120" s="859"/>
      <c r="AK120" s="860" t="s">
        <v>434</v>
      </c>
      <c r="AL120" s="858"/>
      <c r="AM120" s="858"/>
      <c r="AN120" s="858"/>
      <c r="AO120" s="859"/>
      <c r="AP120" s="905" t="s">
        <v>127</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33223419</v>
      </c>
      <c r="BR120" s="923"/>
      <c r="BS120" s="923"/>
      <c r="BT120" s="923"/>
      <c r="BU120" s="923"/>
      <c r="BV120" s="923">
        <v>29480066</v>
      </c>
      <c r="BW120" s="923"/>
      <c r="BX120" s="923"/>
      <c r="BY120" s="923"/>
      <c r="BZ120" s="923"/>
      <c r="CA120" s="923">
        <v>31821731</v>
      </c>
      <c r="CB120" s="923"/>
      <c r="CC120" s="923"/>
      <c r="CD120" s="923"/>
      <c r="CE120" s="923"/>
      <c r="CF120" s="947">
        <v>41.1</v>
      </c>
      <c r="CG120" s="948"/>
      <c r="CH120" s="948"/>
      <c r="CI120" s="948"/>
      <c r="CJ120" s="948"/>
      <c r="CK120" s="949" t="s">
        <v>463</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t="s">
        <v>434</v>
      </c>
      <c r="DH120" s="923"/>
      <c r="DI120" s="923"/>
      <c r="DJ120" s="923"/>
      <c r="DK120" s="923"/>
      <c r="DL120" s="923" t="s">
        <v>127</v>
      </c>
      <c r="DM120" s="923"/>
      <c r="DN120" s="923"/>
      <c r="DO120" s="923"/>
      <c r="DP120" s="923"/>
      <c r="DQ120" s="923">
        <v>24265418</v>
      </c>
      <c r="DR120" s="923"/>
      <c r="DS120" s="923"/>
      <c r="DT120" s="923"/>
      <c r="DU120" s="923"/>
      <c r="DV120" s="924">
        <v>31.3</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127</v>
      </c>
      <c r="AG121" s="858"/>
      <c r="AH121" s="858"/>
      <c r="AI121" s="858"/>
      <c r="AJ121" s="859"/>
      <c r="AK121" s="860" t="s">
        <v>434</v>
      </c>
      <c r="AL121" s="858"/>
      <c r="AM121" s="858"/>
      <c r="AN121" s="858"/>
      <c r="AO121" s="859"/>
      <c r="AP121" s="905" t="s">
        <v>434</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33128968</v>
      </c>
      <c r="BR121" s="895"/>
      <c r="BS121" s="895"/>
      <c r="BT121" s="895"/>
      <c r="BU121" s="895"/>
      <c r="BV121" s="895">
        <v>34174327</v>
      </c>
      <c r="BW121" s="895"/>
      <c r="BX121" s="895"/>
      <c r="BY121" s="895"/>
      <c r="BZ121" s="895"/>
      <c r="CA121" s="895">
        <v>35088470</v>
      </c>
      <c r="CB121" s="895"/>
      <c r="CC121" s="895"/>
      <c r="CD121" s="895"/>
      <c r="CE121" s="895"/>
      <c r="CF121" s="956">
        <v>45.3</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7103303</v>
      </c>
      <c r="DH121" s="895"/>
      <c r="DI121" s="895"/>
      <c r="DJ121" s="895"/>
      <c r="DK121" s="895"/>
      <c r="DL121" s="895">
        <v>16125620</v>
      </c>
      <c r="DM121" s="895"/>
      <c r="DN121" s="895"/>
      <c r="DO121" s="895"/>
      <c r="DP121" s="895"/>
      <c r="DQ121" s="895">
        <v>14924080</v>
      </c>
      <c r="DR121" s="895"/>
      <c r="DS121" s="895"/>
      <c r="DT121" s="895"/>
      <c r="DU121" s="895"/>
      <c r="DV121" s="872">
        <v>19.3</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127</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111240506</v>
      </c>
      <c r="BR122" s="926"/>
      <c r="BS122" s="926"/>
      <c r="BT122" s="926"/>
      <c r="BU122" s="926"/>
      <c r="BV122" s="926">
        <v>113402738</v>
      </c>
      <c r="BW122" s="926"/>
      <c r="BX122" s="926"/>
      <c r="BY122" s="926"/>
      <c r="BZ122" s="926"/>
      <c r="CA122" s="926">
        <v>113047910</v>
      </c>
      <c r="CB122" s="926"/>
      <c r="CC122" s="926"/>
      <c r="CD122" s="926"/>
      <c r="CE122" s="926"/>
      <c r="CF122" s="927">
        <v>146</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382572</v>
      </c>
      <c r="DH122" s="895"/>
      <c r="DI122" s="895"/>
      <c r="DJ122" s="895"/>
      <c r="DK122" s="895"/>
      <c r="DL122" s="895">
        <v>344057</v>
      </c>
      <c r="DM122" s="895"/>
      <c r="DN122" s="895"/>
      <c r="DO122" s="895"/>
      <c r="DP122" s="895"/>
      <c r="DQ122" s="895">
        <v>338813</v>
      </c>
      <c r="DR122" s="895"/>
      <c r="DS122" s="895"/>
      <c r="DT122" s="895"/>
      <c r="DU122" s="895"/>
      <c r="DV122" s="872">
        <v>0.4</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15568</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467</v>
      </c>
      <c r="BP123" s="959"/>
      <c r="BQ123" s="913">
        <v>177592893</v>
      </c>
      <c r="BR123" s="914"/>
      <c r="BS123" s="914"/>
      <c r="BT123" s="914"/>
      <c r="BU123" s="914"/>
      <c r="BV123" s="914">
        <v>177057131</v>
      </c>
      <c r="BW123" s="914"/>
      <c r="BX123" s="914"/>
      <c r="BY123" s="914"/>
      <c r="BZ123" s="914"/>
      <c r="CA123" s="914">
        <v>179958111</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434</v>
      </c>
      <c r="DH123" s="858"/>
      <c r="DI123" s="858"/>
      <c r="DJ123" s="858"/>
      <c r="DK123" s="859"/>
      <c r="DL123" s="860" t="s">
        <v>434</v>
      </c>
      <c r="DM123" s="858"/>
      <c r="DN123" s="858"/>
      <c r="DO123" s="858"/>
      <c r="DP123" s="859"/>
      <c r="DQ123" s="860" t="s">
        <v>434</v>
      </c>
      <c r="DR123" s="858"/>
      <c r="DS123" s="858"/>
      <c r="DT123" s="858"/>
      <c r="DU123" s="859"/>
      <c r="DV123" s="905" t="s">
        <v>127</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434</v>
      </c>
      <c r="AG124" s="858"/>
      <c r="AH124" s="858"/>
      <c r="AI124" s="858"/>
      <c r="AJ124" s="859"/>
      <c r="AK124" s="860" t="s">
        <v>434</v>
      </c>
      <c r="AL124" s="858"/>
      <c r="AM124" s="858"/>
      <c r="AN124" s="858"/>
      <c r="AO124" s="859"/>
      <c r="AP124" s="905" t="s">
        <v>127</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434</v>
      </c>
      <c r="BR124" s="912"/>
      <c r="BS124" s="912"/>
      <c r="BT124" s="912"/>
      <c r="BU124" s="912"/>
      <c r="BV124" s="912">
        <v>5.2</v>
      </c>
      <c r="BW124" s="912"/>
      <c r="BX124" s="912"/>
      <c r="BY124" s="912"/>
      <c r="BZ124" s="912"/>
      <c r="CA124" s="912">
        <v>2.4</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v>23962482</v>
      </c>
      <c r="DH124" s="841"/>
      <c r="DI124" s="841"/>
      <c r="DJ124" s="841"/>
      <c r="DK124" s="842"/>
      <c r="DL124" s="843">
        <v>24050191</v>
      </c>
      <c r="DM124" s="841"/>
      <c r="DN124" s="841"/>
      <c r="DO124" s="841"/>
      <c r="DP124" s="842"/>
      <c r="DQ124" s="843" t="s">
        <v>434</v>
      </c>
      <c r="DR124" s="841"/>
      <c r="DS124" s="841"/>
      <c r="DT124" s="841"/>
      <c r="DU124" s="842"/>
      <c r="DV124" s="929" t="s">
        <v>434</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434</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434</v>
      </c>
      <c r="DM125" s="923"/>
      <c r="DN125" s="923"/>
      <c r="DO125" s="923"/>
      <c r="DP125" s="923"/>
      <c r="DQ125" s="923" t="s">
        <v>434</v>
      </c>
      <c r="DR125" s="923"/>
      <c r="DS125" s="923"/>
      <c r="DT125" s="923"/>
      <c r="DU125" s="923"/>
      <c r="DV125" s="924" t="s">
        <v>434</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1658325</v>
      </c>
      <c r="AB126" s="858"/>
      <c r="AC126" s="858"/>
      <c r="AD126" s="858"/>
      <c r="AE126" s="859"/>
      <c r="AF126" s="860">
        <v>247150</v>
      </c>
      <c r="AG126" s="858"/>
      <c r="AH126" s="858"/>
      <c r="AI126" s="858"/>
      <c r="AJ126" s="859"/>
      <c r="AK126" s="860">
        <v>27890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434</v>
      </c>
      <c r="DM126" s="895"/>
      <c r="DN126" s="895"/>
      <c r="DO126" s="895"/>
      <c r="DP126" s="895"/>
      <c r="DQ126" s="895" t="s">
        <v>434</v>
      </c>
      <c r="DR126" s="895"/>
      <c r="DS126" s="895"/>
      <c r="DT126" s="895"/>
      <c r="DU126" s="895"/>
      <c r="DV126" s="872" t="s">
        <v>434</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221</v>
      </c>
      <c r="AB127" s="858"/>
      <c r="AC127" s="858"/>
      <c r="AD127" s="858"/>
      <c r="AE127" s="859"/>
      <c r="AF127" s="860" t="s">
        <v>434</v>
      </c>
      <c r="AG127" s="858"/>
      <c r="AH127" s="858"/>
      <c r="AI127" s="858"/>
      <c r="AJ127" s="859"/>
      <c r="AK127" s="860" t="s">
        <v>434</v>
      </c>
      <c r="AL127" s="858"/>
      <c r="AM127" s="858"/>
      <c r="AN127" s="858"/>
      <c r="AO127" s="859"/>
      <c r="AP127" s="905" t="s">
        <v>434</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434</v>
      </c>
      <c r="DR127" s="895"/>
      <c r="DS127" s="895"/>
      <c r="DT127" s="895"/>
      <c r="DU127" s="895"/>
      <c r="DV127" s="872" t="s">
        <v>127</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2612839</v>
      </c>
      <c r="AB128" s="879"/>
      <c r="AC128" s="879"/>
      <c r="AD128" s="879"/>
      <c r="AE128" s="880"/>
      <c r="AF128" s="881">
        <v>3392528</v>
      </c>
      <c r="AG128" s="879"/>
      <c r="AH128" s="879"/>
      <c r="AI128" s="879"/>
      <c r="AJ128" s="880"/>
      <c r="AK128" s="881">
        <v>3320896</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483</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483</v>
      </c>
      <c r="DH128" s="869"/>
      <c r="DI128" s="869"/>
      <c r="DJ128" s="869"/>
      <c r="DK128" s="869"/>
      <c r="DL128" s="869" t="s">
        <v>483</v>
      </c>
      <c r="DM128" s="869"/>
      <c r="DN128" s="869"/>
      <c r="DO128" s="869"/>
      <c r="DP128" s="869"/>
      <c r="DQ128" s="869" t="s">
        <v>483</v>
      </c>
      <c r="DR128" s="869"/>
      <c r="DS128" s="869"/>
      <c r="DT128" s="869"/>
      <c r="DU128" s="869"/>
      <c r="DV128" s="870" t="s">
        <v>483</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84692680</v>
      </c>
      <c r="AB129" s="858"/>
      <c r="AC129" s="858"/>
      <c r="AD129" s="858"/>
      <c r="AE129" s="859"/>
      <c r="AF129" s="860">
        <v>85784558</v>
      </c>
      <c r="AG129" s="858"/>
      <c r="AH129" s="858"/>
      <c r="AI129" s="858"/>
      <c r="AJ129" s="859"/>
      <c r="AK129" s="860">
        <v>86669950</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487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8965153</v>
      </c>
      <c r="AB130" s="858"/>
      <c r="AC130" s="858"/>
      <c r="AD130" s="858"/>
      <c r="AE130" s="859"/>
      <c r="AF130" s="860">
        <v>9231367</v>
      </c>
      <c r="AG130" s="858"/>
      <c r="AH130" s="858"/>
      <c r="AI130" s="858"/>
      <c r="AJ130" s="859"/>
      <c r="AK130" s="860">
        <v>9253721</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75727527</v>
      </c>
      <c r="AB131" s="841"/>
      <c r="AC131" s="841"/>
      <c r="AD131" s="841"/>
      <c r="AE131" s="842"/>
      <c r="AF131" s="843">
        <v>76553191</v>
      </c>
      <c r="AG131" s="841"/>
      <c r="AH131" s="841"/>
      <c r="AI131" s="841"/>
      <c r="AJ131" s="842"/>
      <c r="AK131" s="843">
        <v>77416229</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2.6591796670000001</v>
      </c>
      <c r="AB132" s="821"/>
      <c r="AC132" s="821"/>
      <c r="AD132" s="821"/>
      <c r="AE132" s="822"/>
      <c r="AF132" s="823">
        <v>0.369759897</v>
      </c>
      <c r="AG132" s="821"/>
      <c r="AH132" s="821"/>
      <c r="AI132" s="821"/>
      <c r="AJ132" s="822"/>
      <c r="AK132" s="823">
        <v>0.26523120900000002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0.9</v>
      </c>
      <c r="AB133" s="800"/>
      <c r="AC133" s="800"/>
      <c r="AD133" s="800"/>
      <c r="AE133" s="801"/>
      <c r="AF133" s="799">
        <v>0.9</v>
      </c>
      <c r="AG133" s="800"/>
      <c r="AH133" s="800"/>
      <c r="AI133" s="800"/>
      <c r="AJ133" s="801"/>
      <c r="AK133" s="799">
        <v>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JxnKV5W/k+HZnM4W2CzYDcum7SjWEeupKhjHqG5FF29n2fW1QtoeaqHdwioZOEcmfPLbt6/51atqb7OvoBEbg==" saltValue="BCv0cu5JZr+CM9wF4P1+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3fCfXz8gs8eDcXsj6+jLMVXBBb0fdqTDnr5M8MZUNTpxzmCvxBonF6Pxw6Ht9b900cI6LExvvjHgdqopyUSIQ==" saltValue="PQ7HCjFgaU1T1y1G7vLw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DAs0+Nkq+fg75AvBcsREhfg1mV0DEsr2WuSLXAo5u+6G+UbCR5yrjyr4PSKc3TNPfZIx6LXuesozp/cQTKNEg==" saltValue="HgN0V3G6CvHqH7CU4+lN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504</v>
      </c>
      <c r="AL9" s="1228"/>
      <c r="AM9" s="1228"/>
      <c r="AN9" s="1229"/>
      <c r="AO9" s="312">
        <v>25338139</v>
      </c>
      <c r="AP9" s="312">
        <v>51026</v>
      </c>
      <c r="AQ9" s="313">
        <v>56078</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505</v>
      </c>
      <c r="AL10" s="1228"/>
      <c r="AM10" s="1228"/>
      <c r="AN10" s="1229"/>
      <c r="AO10" s="315">
        <v>1738588</v>
      </c>
      <c r="AP10" s="315">
        <v>3501</v>
      </c>
      <c r="AQ10" s="316">
        <v>3491</v>
      </c>
      <c r="AR10" s="317">
        <v>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506</v>
      </c>
      <c r="AL11" s="1228"/>
      <c r="AM11" s="1228"/>
      <c r="AN11" s="1229"/>
      <c r="AO11" s="315">
        <v>2035</v>
      </c>
      <c r="AP11" s="315">
        <v>4</v>
      </c>
      <c r="AQ11" s="316">
        <v>1563</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507</v>
      </c>
      <c r="AL12" s="1228"/>
      <c r="AM12" s="1228"/>
      <c r="AN12" s="1229"/>
      <c r="AO12" s="315">
        <v>1654647</v>
      </c>
      <c r="AP12" s="315">
        <v>3332</v>
      </c>
      <c r="AQ12" s="316">
        <v>910</v>
      </c>
      <c r="AR12" s="317">
        <v>266.2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508</v>
      </c>
      <c r="AL13" s="1228"/>
      <c r="AM13" s="1228"/>
      <c r="AN13" s="1229"/>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510</v>
      </c>
      <c r="AL14" s="1228"/>
      <c r="AM14" s="1228"/>
      <c r="AN14" s="1229"/>
      <c r="AO14" s="315">
        <v>856343</v>
      </c>
      <c r="AP14" s="315">
        <v>1725</v>
      </c>
      <c r="AQ14" s="316">
        <v>2138</v>
      </c>
      <c r="AR14" s="317">
        <v>-19.3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511</v>
      </c>
      <c r="AL15" s="1228"/>
      <c r="AM15" s="1228"/>
      <c r="AN15" s="1229"/>
      <c r="AO15" s="315">
        <v>650205</v>
      </c>
      <c r="AP15" s="315">
        <v>1309</v>
      </c>
      <c r="AQ15" s="316">
        <v>1243</v>
      </c>
      <c r="AR15" s="317">
        <v>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512</v>
      </c>
      <c r="AL16" s="1231"/>
      <c r="AM16" s="1231"/>
      <c r="AN16" s="1232"/>
      <c r="AO16" s="315">
        <v>-1545833</v>
      </c>
      <c r="AP16" s="315">
        <v>-3113</v>
      </c>
      <c r="AQ16" s="316">
        <v>-4219</v>
      </c>
      <c r="AR16" s="317">
        <v>-26.2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28694124</v>
      </c>
      <c r="AP17" s="315">
        <v>57785</v>
      </c>
      <c r="AQ17" s="316">
        <v>61203</v>
      </c>
      <c r="AR17" s="317">
        <v>-5.6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517</v>
      </c>
      <c r="AL21" s="1225"/>
      <c r="AM21" s="1225"/>
      <c r="AN21" s="1226"/>
      <c r="AO21" s="327">
        <v>5.81</v>
      </c>
      <c r="AP21" s="328">
        <v>6.02</v>
      </c>
      <c r="AQ21" s="329">
        <v>-0.21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518</v>
      </c>
      <c r="AL22" s="1225"/>
      <c r="AM22" s="1225"/>
      <c r="AN22" s="1226"/>
      <c r="AO22" s="332">
        <v>100.9</v>
      </c>
      <c r="AP22" s="333">
        <v>100.1</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522</v>
      </c>
      <c r="AL32" s="1216"/>
      <c r="AM32" s="1216"/>
      <c r="AN32" s="1217"/>
      <c r="AO32" s="342">
        <v>9118528</v>
      </c>
      <c r="AP32" s="342">
        <v>18363</v>
      </c>
      <c r="AQ32" s="343">
        <v>27020</v>
      </c>
      <c r="AR32" s="344">
        <v>-32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523</v>
      </c>
      <c r="AL33" s="1216"/>
      <c r="AM33" s="1216"/>
      <c r="AN33" s="1217"/>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524</v>
      </c>
      <c r="AL34" s="1216"/>
      <c r="AM34" s="1216"/>
      <c r="AN34" s="1217"/>
      <c r="AO34" s="342" t="s">
        <v>509</v>
      </c>
      <c r="AP34" s="342" t="s">
        <v>509</v>
      </c>
      <c r="AQ34" s="343">
        <v>28</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525</v>
      </c>
      <c r="AL35" s="1216"/>
      <c r="AM35" s="1216"/>
      <c r="AN35" s="1217"/>
      <c r="AO35" s="342">
        <v>3447793</v>
      </c>
      <c r="AP35" s="342">
        <v>6943</v>
      </c>
      <c r="AQ35" s="343">
        <v>6255</v>
      </c>
      <c r="AR35" s="344">
        <v>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526</v>
      </c>
      <c r="AL36" s="1216"/>
      <c r="AM36" s="1216"/>
      <c r="AN36" s="1217"/>
      <c r="AO36" s="342">
        <v>360</v>
      </c>
      <c r="AP36" s="342">
        <v>1</v>
      </c>
      <c r="AQ36" s="343">
        <v>683</v>
      </c>
      <c r="AR36" s="344">
        <v>-99.9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527</v>
      </c>
      <c r="AL37" s="1216"/>
      <c r="AM37" s="1216"/>
      <c r="AN37" s="1217"/>
      <c r="AO37" s="342">
        <v>213268</v>
      </c>
      <c r="AP37" s="342">
        <v>429</v>
      </c>
      <c r="AQ37" s="343">
        <v>1461</v>
      </c>
      <c r="AR37" s="344">
        <v>-70.599999999999994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528</v>
      </c>
      <c r="AL38" s="1219"/>
      <c r="AM38" s="1219"/>
      <c r="AN38" s="1220"/>
      <c r="AO38" s="345" t="s">
        <v>509</v>
      </c>
      <c r="AP38" s="345" t="s">
        <v>509</v>
      </c>
      <c r="AQ38" s="346">
        <v>0</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529</v>
      </c>
      <c r="AL39" s="1219"/>
      <c r="AM39" s="1219"/>
      <c r="AN39" s="1220"/>
      <c r="AO39" s="342">
        <v>-3320896</v>
      </c>
      <c r="AP39" s="342">
        <v>-6688</v>
      </c>
      <c r="AQ39" s="343">
        <v>-7551</v>
      </c>
      <c r="AR39" s="344">
        <v>-11.4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530</v>
      </c>
      <c r="AL40" s="1216"/>
      <c r="AM40" s="1216"/>
      <c r="AN40" s="1217"/>
      <c r="AO40" s="342">
        <v>-9253721</v>
      </c>
      <c r="AP40" s="342">
        <v>-18635</v>
      </c>
      <c r="AQ40" s="343">
        <v>-21721</v>
      </c>
      <c r="AR40" s="344">
        <v>-14.2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299</v>
      </c>
      <c r="AL41" s="1222"/>
      <c r="AM41" s="1222"/>
      <c r="AN41" s="1223"/>
      <c r="AO41" s="342">
        <v>205332</v>
      </c>
      <c r="AP41" s="342">
        <v>413</v>
      </c>
      <c r="AQ41" s="343">
        <v>6176</v>
      </c>
      <c r="AR41" s="344">
        <v>-93.3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499</v>
      </c>
      <c r="AN49" s="1210" t="s">
        <v>534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16112283</v>
      </c>
      <c r="AN51" s="364">
        <v>33059</v>
      </c>
      <c r="AO51" s="365">
        <v>12.3</v>
      </c>
      <c r="AP51" s="366">
        <v>45117</v>
      </c>
      <c r="AQ51" s="367">
        <v>4.5999999999999996</v>
      </c>
      <c r="AR51" s="368">
        <v>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8385664</v>
      </c>
      <c r="AN52" s="372">
        <v>17206</v>
      </c>
      <c r="AO52" s="373">
        <v>-4.7</v>
      </c>
      <c r="AP52" s="374">
        <v>25589</v>
      </c>
      <c r="AQ52" s="375">
        <v>16.899999999999999</v>
      </c>
      <c r="AR52" s="376">
        <v>-21.6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15318392</v>
      </c>
      <c r="AN53" s="364">
        <v>31280</v>
      </c>
      <c r="AO53" s="365">
        <v>-5.4</v>
      </c>
      <c r="AP53" s="366">
        <v>39951</v>
      </c>
      <c r="AQ53" s="367">
        <v>-11.5</v>
      </c>
      <c r="AR53" s="368">
        <v>6.1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8936030</v>
      </c>
      <c r="AN54" s="372">
        <v>18247</v>
      </c>
      <c r="AO54" s="373">
        <v>6.1</v>
      </c>
      <c r="AP54" s="374">
        <v>22555</v>
      </c>
      <c r="AQ54" s="375">
        <v>-11.9</v>
      </c>
      <c r="AR54" s="376">
        <v>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21276846</v>
      </c>
      <c r="AN55" s="364">
        <v>43228</v>
      </c>
      <c r="AO55" s="365">
        <v>38.200000000000003</v>
      </c>
      <c r="AP55" s="366">
        <v>39893</v>
      </c>
      <c r="AQ55" s="367">
        <v>-0.1</v>
      </c>
      <c r="AR55" s="368">
        <v>38.299999999999997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14353478</v>
      </c>
      <c r="AN56" s="372">
        <v>29162</v>
      </c>
      <c r="AO56" s="373">
        <v>59.8</v>
      </c>
      <c r="AP56" s="374">
        <v>26170</v>
      </c>
      <c r="AQ56" s="375">
        <v>16</v>
      </c>
      <c r="AR56" s="376">
        <v>43.8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13205102</v>
      </c>
      <c r="AN57" s="364">
        <v>26709</v>
      </c>
      <c r="AO57" s="365">
        <v>-38.200000000000003</v>
      </c>
      <c r="AP57" s="366">
        <v>41080</v>
      </c>
      <c r="AQ57" s="367">
        <v>3</v>
      </c>
      <c r="AR57" s="368">
        <v>-41.2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9451632</v>
      </c>
      <c r="AN58" s="372">
        <v>19117</v>
      </c>
      <c r="AO58" s="373">
        <v>-34.4</v>
      </c>
      <c r="AP58" s="374">
        <v>27265</v>
      </c>
      <c r="AQ58" s="375">
        <v>4.2</v>
      </c>
      <c r="AR58" s="376">
        <v>-38.6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11491299</v>
      </c>
      <c r="AN59" s="364">
        <v>23141</v>
      </c>
      <c r="AO59" s="365">
        <v>-13.4</v>
      </c>
      <c r="AP59" s="366">
        <v>33173</v>
      </c>
      <c r="AQ59" s="367">
        <v>-19.2</v>
      </c>
      <c r="AR59" s="368">
        <v>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7638949</v>
      </c>
      <c r="AN60" s="372">
        <v>15383</v>
      </c>
      <c r="AO60" s="373">
        <v>-19.5</v>
      </c>
      <c r="AP60" s="374">
        <v>20353</v>
      </c>
      <c r="AQ60" s="375">
        <v>-25.4</v>
      </c>
      <c r="AR60" s="376">
        <v>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15480784</v>
      </c>
      <c r="AN61" s="379">
        <v>31483</v>
      </c>
      <c r="AO61" s="380">
        <v>-1.3</v>
      </c>
      <c r="AP61" s="381">
        <v>39843</v>
      </c>
      <c r="AQ61" s="382">
        <v>-4.5999999999999996</v>
      </c>
      <c r="AR61" s="368">
        <v>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9753151</v>
      </c>
      <c r="AN62" s="372">
        <v>19823</v>
      </c>
      <c r="AO62" s="373">
        <v>1.5</v>
      </c>
      <c r="AP62" s="374">
        <v>24386</v>
      </c>
      <c r="AQ62" s="375">
        <v>0</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g9fqwk+hFMt2JXRYUhpFuoQGT3YAWfgyQNOG0Q/uzKfj8zrrzzTw59Ha6ofQ8iPziVOVkwWc526T9c/dksCFw==" saltValue="+gUoGM9z64tp3qbjVWmI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qprwRp8f0CKS4D++XoWfxYp5v4N6cpogQmWwIsN3Yljs6j6N/W3dHj9LleVxAjaodsi/SZPetnwnx/W86O6w==" saltValue="YVo5NYQKv87MN78mznm2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GYoyXJE+tgKqF6hcjFSNyP0fpUUD/qw4JUI/dr3CfFvMaXfBXm2/NUU3z77m40Z+9AfuA33/kvjCNI3I3kjeg==" saltValue="7c0rdYHwDC2Njp1siKnF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3" t="s">
        <v>3</v>
      </c>
      <c r="D47" s="1233"/>
      <c r="E47" s="1234"/>
      <c r="F47" s="11">
        <v>13.57</v>
      </c>
      <c r="G47" s="12">
        <v>16.149999999999999</v>
      </c>
      <c r="H47" s="12">
        <v>16.829999999999998</v>
      </c>
      <c r="I47" s="12">
        <v>14.1</v>
      </c>
      <c r="J47" s="13">
        <v>14.77</v>
      </c>
    </row>
    <row r="48" spans="2:10" ht="57.75" customHeight="1" x14ac:dyDescent="0.15">
      <c r="B48" s="14"/>
      <c r="C48" s="1235" t="s">
        <v>4</v>
      </c>
      <c r="D48" s="1235"/>
      <c r="E48" s="1236"/>
      <c r="F48" s="15">
        <v>6.61</v>
      </c>
      <c r="G48" s="16">
        <v>8.5399999999999991</v>
      </c>
      <c r="H48" s="16">
        <v>6.81</v>
      </c>
      <c r="I48" s="16">
        <v>7.58</v>
      </c>
      <c r="J48" s="17">
        <v>6.47</v>
      </c>
    </row>
    <row r="49" spans="2:10" ht="57.75" customHeight="1" thickBot="1" x14ac:dyDescent="0.2">
      <c r="B49" s="18"/>
      <c r="C49" s="1237" t="s">
        <v>5</v>
      </c>
      <c r="D49" s="1237"/>
      <c r="E49" s="1238"/>
      <c r="F49" s="19">
        <v>1.91</v>
      </c>
      <c r="G49" s="20">
        <v>4.62</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Hb39mExI0fLUliX2ckhWttVUT9tdts27ujJTK9WMJtLaSONFXSd8VzdB9Qio6zsiStZ3Rv1tYwDgxmuhAaZbQ==" saltValue="48DOeb85YV2iizWDDRS1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2020-03-19T02:38:10Z</cp:lastPrinted>
  <dcterms:created xsi:type="dcterms:W3CDTF">2020-02-10T03:10:59Z</dcterms:created>
  <dcterms:modified xsi:type="dcterms:W3CDTF">2021-11-12T00:11:59Z</dcterms:modified>
  <cp:category/>
</cp:coreProperties>
</file>